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/>
  <mc:AlternateContent xmlns:mc="http://schemas.openxmlformats.org/markup-compatibility/2006">
    <mc:Choice Requires="x15">
      <x15ac:absPath xmlns:x15ac="http://schemas.microsoft.com/office/spreadsheetml/2010/11/ac" url="/Users/rwhalen/Documents/nehwww/Whalen/Web/Courses/Syllabi/110/110FallWinter/"/>
    </mc:Choice>
  </mc:AlternateContent>
  <xr:revisionPtr revIDLastSave="0" documentId="13_ncr:1_{7BC62E0A-A5D9-534C-8316-26FD6F81FD3E}" xr6:coauthVersionLast="36" xr6:coauthVersionMax="47" xr10:uidLastSave="{00000000-0000-0000-0000-000000000000}"/>
  <bookViews>
    <workbookView xWindow="1920" yWindow="500" windowWidth="18780" windowHeight="27340" tabRatio="500" xr2:uid="{00000000-000D-0000-FFFF-FFFF00000000}"/>
  </bookViews>
  <sheets>
    <sheet name="Grades" sheetId="1" r:id="rId1"/>
    <sheet name="Attendance" sheetId="2" r:id="rId2"/>
  </sheets>
  <definedNames>
    <definedName name="Excel_BuiltIn__FilterDatabase" localSheetId="0">Grades!$B$2:$F$6</definedName>
    <definedName name="_xlnm.Print_Area" localSheetId="1">Attendance!$A$1:$AC$31</definedName>
  </definedNames>
  <calcPr calcId="181029"/>
</workbook>
</file>

<file path=xl/calcChain.xml><?xml version="1.0" encoding="utf-8"?>
<calcChain xmlns="http://schemas.openxmlformats.org/spreadsheetml/2006/main">
  <c r="Z67" i="1" l="1"/>
  <c r="Z66" i="1"/>
  <c r="Z65" i="1"/>
  <c r="Z64" i="1"/>
  <c r="Z63" i="1"/>
  <c r="Z62" i="1"/>
  <c r="Z61" i="1"/>
  <c r="Z60" i="1"/>
  <c r="Z59" i="1"/>
  <c r="Z58" i="1"/>
  <c r="Z57" i="1"/>
  <c r="Z56" i="1"/>
  <c r="Z55" i="1"/>
  <c r="Z54" i="1"/>
  <c r="Z53" i="1"/>
  <c r="Z52" i="1"/>
  <c r="Z51" i="1"/>
  <c r="Z50" i="1"/>
  <c r="Z49" i="1"/>
  <c r="Z48" i="1"/>
  <c r="Z47" i="1"/>
  <c r="Z46" i="1"/>
  <c r="Z45" i="1"/>
  <c r="Z44" i="1"/>
  <c r="Z43" i="1"/>
  <c r="Z42" i="1"/>
  <c r="Z41" i="1"/>
  <c r="Z40" i="1"/>
  <c r="Z39" i="1"/>
  <c r="Z38" i="1"/>
  <c r="AQ54" i="1" l="1"/>
  <c r="AQ53" i="1"/>
  <c r="AQ41" i="1"/>
  <c r="AQ40" i="1"/>
  <c r="AQ39" i="1"/>
  <c r="AQ38" i="1"/>
  <c r="D68" i="1" l="1"/>
  <c r="C68" i="1"/>
  <c r="F67" i="1" l="1"/>
  <c r="F66" i="1"/>
  <c r="F65" i="1"/>
  <c r="F64" i="1"/>
  <c r="F63" i="1"/>
  <c r="F62" i="1"/>
  <c r="F61" i="1"/>
  <c r="F60" i="1"/>
  <c r="F59" i="1"/>
  <c r="F58" i="1"/>
  <c r="F57" i="1"/>
  <c r="F56" i="1"/>
  <c r="F55" i="1"/>
  <c r="F54" i="1"/>
  <c r="F53" i="1"/>
  <c r="F52" i="1"/>
  <c r="F51" i="1"/>
  <c r="F50" i="1"/>
  <c r="F49" i="1"/>
  <c r="F48" i="1"/>
  <c r="F47" i="1"/>
  <c r="F46" i="1"/>
  <c r="F45" i="1"/>
  <c r="F44" i="1"/>
  <c r="F43" i="1"/>
  <c r="F42" i="1"/>
  <c r="F41" i="1"/>
  <c r="F40" i="1"/>
  <c r="F39" i="1"/>
  <c r="B67" i="1"/>
  <c r="B66" i="1"/>
  <c r="B65" i="1"/>
  <c r="B64" i="1"/>
  <c r="B63" i="1"/>
  <c r="B62" i="1"/>
  <c r="B61" i="1"/>
  <c r="B60" i="1"/>
  <c r="B59" i="1"/>
  <c r="B58" i="1"/>
  <c r="B57" i="1"/>
  <c r="B56" i="1"/>
  <c r="B55" i="1"/>
  <c r="B54" i="1"/>
  <c r="B53" i="1"/>
  <c r="B52" i="1"/>
  <c r="B51" i="1"/>
  <c r="B50" i="1"/>
  <c r="B49" i="1"/>
  <c r="B48" i="1"/>
  <c r="B47" i="1"/>
  <c r="B46" i="1"/>
  <c r="B45" i="1"/>
  <c r="B44" i="1"/>
  <c r="B43" i="1"/>
  <c r="B42" i="1"/>
  <c r="B41" i="1"/>
  <c r="B40" i="1"/>
  <c r="B39" i="1"/>
  <c r="AO67" i="1"/>
  <c r="AO66" i="1"/>
  <c r="AO65" i="1"/>
  <c r="AO64" i="1"/>
  <c r="AO63" i="1"/>
  <c r="AO62" i="1"/>
  <c r="AO61" i="1"/>
  <c r="AO60" i="1"/>
  <c r="AO59" i="1"/>
  <c r="AO58" i="1"/>
  <c r="AO57" i="1"/>
  <c r="AO56" i="1"/>
  <c r="AO55" i="1"/>
  <c r="AO54" i="1"/>
  <c r="AO53" i="1"/>
  <c r="AO52" i="1"/>
  <c r="AO51" i="1"/>
  <c r="AO50" i="1"/>
  <c r="AO49" i="1"/>
  <c r="AO48" i="1"/>
  <c r="AO47" i="1"/>
  <c r="AO46" i="1"/>
  <c r="AO45" i="1"/>
  <c r="AO44" i="1"/>
  <c r="AO43" i="1"/>
  <c r="AO42" i="1"/>
  <c r="AO41" i="1"/>
  <c r="AO40" i="1"/>
  <c r="AO39" i="1"/>
  <c r="O58" i="1"/>
  <c r="T58" i="1"/>
  <c r="Y58" i="1"/>
  <c r="AE58" i="1"/>
  <c r="AJ58" i="1"/>
  <c r="AN58" i="1"/>
  <c r="O59" i="1"/>
  <c r="T59" i="1"/>
  <c r="Y59" i="1"/>
  <c r="AE59" i="1"/>
  <c r="AJ59" i="1"/>
  <c r="AN59" i="1"/>
  <c r="O60" i="1"/>
  <c r="T60" i="1"/>
  <c r="Y60" i="1"/>
  <c r="AE60" i="1"/>
  <c r="AJ60" i="1"/>
  <c r="AN60" i="1"/>
  <c r="O61" i="1"/>
  <c r="T61" i="1"/>
  <c r="Y61" i="1"/>
  <c r="AE61" i="1"/>
  <c r="AJ61" i="1"/>
  <c r="AN61" i="1"/>
  <c r="O62" i="1"/>
  <c r="T62" i="1"/>
  <c r="Y62" i="1"/>
  <c r="AE62" i="1"/>
  <c r="AJ62" i="1"/>
  <c r="AN62" i="1"/>
  <c r="O63" i="1"/>
  <c r="T63" i="1"/>
  <c r="Y63" i="1"/>
  <c r="AE63" i="1"/>
  <c r="AJ63" i="1"/>
  <c r="AN63" i="1"/>
  <c r="O64" i="1"/>
  <c r="T64" i="1"/>
  <c r="Y64" i="1"/>
  <c r="AE64" i="1"/>
  <c r="AJ64" i="1"/>
  <c r="AN64" i="1"/>
  <c r="O65" i="1"/>
  <c r="T65" i="1"/>
  <c r="Y65" i="1"/>
  <c r="AE65" i="1"/>
  <c r="AJ65" i="1"/>
  <c r="AN65" i="1"/>
  <c r="O66" i="1"/>
  <c r="T66" i="1"/>
  <c r="Y66" i="1"/>
  <c r="AE66" i="1"/>
  <c r="AJ66" i="1"/>
  <c r="AN66" i="1"/>
  <c r="O67" i="1"/>
  <c r="T67" i="1"/>
  <c r="Y67" i="1"/>
  <c r="AE67" i="1"/>
  <c r="AJ67" i="1"/>
  <c r="AN67" i="1"/>
  <c r="AP64" i="1" l="1"/>
  <c r="AR64" i="1" s="1"/>
  <c r="AP58" i="1"/>
  <c r="AR58" i="1" s="1"/>
  <c r="AP65" i="1"/>
  <c r="AR65" i="1" s="1"/>
  <c r="AP60" i="1"/>
  <c r="AR60" i="1" s="1"/>
  <c r="AP63" i="1"/>
  <c r="AR63" i="1" s="1"/>
  <c r="AP66" i="1"/>
  <c r="AR66" i="1" s="1"/>
  <c r="AP61" i="1"/>
  <c r="AR61" i="1" s="1"/>
  <c r="AP59" i="1"/>
  <c r="AR59" i="1" s="1"/>
  <c r="AP67" i="1"/>
  <c r="AR67" i="1" s="1"/>
  <c r="AP62" i="1"/>
  <c r="AR62" i="1" s="1"/>
  <c r="E67" i="1"/>
  <c r="E32" i="1" s="1"/>
  <c r="E66" i="1"/>
  <c r="E31" i="1" s="1"/>
  <c r="E65" i="1"/>
  <c r="E30" i="1" s="1"/>
  <c r="E64" i="1"/>
  <c r="E29" i="1" s="1"/>
  <c r="E63" i="1"/>
  <c r="E28" i="1" s="1"/>
  <c r="E62" i="1"/>
  <c r="E27" i="1" s="1"/>
  <c r="E61" i="1"/>
  <c r="E26" i="1" s="1"/>
  <c r="E60" i="1"/>
  <c r="E25" i="1" s="1"/>
  <c r="E59" i="1"/>
  <c r="E24" i="1" s="1"/>
  <c r="E58" i="1"/>
  <c r="E23" i="1" s="1"/>
  <c r="E57" i="1"/>
  <c r="E22" i="1" s="1"/>
  <c r="E56" i="1"/>
  <c r="E21" i="1" s="1"/>
  <c r="E55" i="1"/>
  <c r="E20" i="1" s="1"/>
  <c r="E54" i="1"/>
  <c r="E19" i="1" s="1"/>
  <c r="E53" i="1"/>
  <c r="E18" i="1" s="1"/>
  <c r="E52" i="1"/>
  <c r="E17" i="1" s="1"/>
  <c r="E51" i="1"/>
  <c r="E16" i="1" s="1"/>
  <c r="E50" i="1"/>
  <c r="E15" i="1" s="1"/>
  <c r="E49" i="1"/>
  <c r="E14" i="1" s="1"/>
  <c r="E48" i="1"/>
  <c r="E13" i="1" s="1"/>
  <c r="E47" i="1"/>
  <c r="E12" i="1" s="1"/>
  <c r="E46" i="1"/>
  <c r="E11" i="1" s="1"/>
  <c r="E45" i="1"/>
  <c r="E10" i="1" s="1"/>
  <c r="E44" i="1"/>
  <c r="E9" i="1" s="1"/>
  <c r="E43" i="1"/>
  <c r="E8" i="1" s="1"/>
  <c r="E42" i="1"/>
  <c r="E7" i="1" s="1"/>
  <c r="E41" i="1"/>
  <c r="E6" i="1" s="1"/>
  <c r="E40" i="1"/>
  <c r="E5" i="1" s="1"/>
  <c r="E39" i="1"/>
  <c r="E4" i="1" s="1"/>
  <c r="E38" i="1"/>
  <c r="F33" i="1"/>
  <c r="AO38" i="1"/>
  <c r="F38" i="1"/>
  <c r="B38" i="1"/>
  <c r="AN57" i="1"/>
  <c r="AJ57" i="1"/>
  <c r="AE57" i="1"/>
  <c r="Y57" i="1"/>
  <c r="T57" i="1"/>
  <c r="O57" i="1"/>
  <c r="AP57" i="1" s="1"/>
  <c r="AR57" i="1" s="1"/>
  <c r="AN56" i="1"/>
  <c r="AJ56" i="1"/>
  <c r="AE56" i="1"/>
  <c r="Y56" i="1"/>
  <c r="T56" i="1"/>
  <c r="O56" i="1"/>
  <c r="AP56" i="1" s="1"/>
  <c r="AR56" i="1" s="1"/>
  <c r="AN55" i="1"/>
  <c r="AJ55" i="1"/>
  <c r="AE55" i="1"/>
  <c r="Y55" i="1"/>
  <c r="T55" i="1"/>
  <c r="O55" i="1"/>
  <c r="AN54" i="1"/>
  <c r="AJ54" i="1"/>
  <c r="AE54" i="1"/>
  <c r="Y54" i="1"/>
  <c r="T54" i="1"/>
  <c r="O54" i="1"/>
  <c r="AP54" i="1" s="1"/>
  <c r="AR54" i="1" s="1"/>
  <c r="AN53" i="1"/>
  <c r="AJ53" i="1"/>
  <c r="AE53" i="1"/>
  <c r="Y53" i="1"/>
  <c r="T53" i="1"/>
  <c r="O53" i="1"/>
  <c r="AN52" i="1"/>
  <c r="AJ52" i="1"/>
  <c r="AE52" i="1"/>
  <c r="Y52" i="1"/>
  <c r="T52" i="1"/>
  <c r="O52" i="1"/>
  <c r="AP52" i="1" s="1"/>
  <c r="AR52" i="1" s="1"/>
  <c r="AN51" i="1"/>
  <c r="AJ51" i="1"/>
  <c r="AE51" i="1"/>
  <c r="Y51" i="1"/>
  <c r="T51" i="1"/>
  <c r="O51" i="1"/>
  <c r="AP51" i="1" s="1"/>
  <c r="AR51" i="1" s="1"/>
  <c r="AN50" i="1"/>
  <c r="AJ50" i="1"/>
  <c r="AE50" i="1"/>
  <c r="Y50" i="1"/>
  <c r="T50" i="1"/>
  <c r="O50" i="1"/>
  <c r="AN49" i="1"/>
  <c r="AJ49" i="1"/>
  <c r="AE49" i="1"/>
  <c r="Y49" i="1"/>
  <c r="T49" i="1"/>
  <c r="O49" i="1"/>
  <c r="AP49" i="1" s="1"/>
  <c r="AR49" i="1" s="1"/>
  <c r="AN48" i="1"/>
  <c r="AJ48" i="1"/>
  <c r="AE48" i="1"/>
  <c r="Y48" i="1"/>
  <c r="T48" i="1"/>
  <c r="O48" i="1"/>
  <c r="AN47" i="1"/>
  <c r="AJ47" i="1"/>
  <c r="AE47" i="1"/>
  <c r="Y47" i="1"/>
  <c r="T47" i="1"/>
  <c r="O47" i="1"/>
  <c r="AP47" i="1" s="1"/>
  <c r="AR47" i="1" s="1"/>
  <c r="AN46" i="1"/>
  <c r="AJ46" i="1"/>
  <c r="AE46" i="1"/>
  <c r="Y46" i="1"/>
  <c r="T46" i="1"/>
  <c r="O46" i="1"/>
  <c r="AP46" i="1" s="1"/>
  <c r="AR46" i="1" s="1"/>
  <c r="AN45" i="1"/>
  <c r="AJ45" i="1"/>
  <c r="AE45" i="1"/>
  <c r="Y45" i="1"/>
  <c r="T45" i="1"/>
  <c r="O45" i="1"/>
  <c r="AN44" i="1"/>
  <c r="AJ44" i="1"/>
  <c r="AE44" i="1"/>
  <c r="Y44" i="1"/>
  <c r="T44" i="1"/>
  <c r="O44" i="1"/>
  <c r="AP44" i="1" s="1"/>
  <c r="AR44" i="1" s="1"/>
  <c r="AN43" i="1"/>
  <c r="AJ43" i="1"/>
  <c r="AE43" i="1"/>
  <c r="Y43" i="1"/>
  <c r="T43" i="1"/>
  <c r="O43" i="1"/>
  <c r="AN42" i="1"/>
  <c r="AJ42" i="1"/>
  <c r="AE42" i="1"/>
  <c r="Y42" i="1"/>
  <c r="T42" i="1"/>
  <c r="O42" i="1"/>
  <c r="AP42" i="1" s="1"/>
  <c r="AR42" i="1" s="1"/>
  <c r="AN41" i="1"/>
  <c r="AJ41" i="1"/>
  <c r="AE41" i="1"/>
  <c r="Y41" i="1"/>
  <c r="T41" i="1"/>
  <c r="O41" i="1"/>
  <c r="AP41" i="1" s="1"/>
  <c r="AR41" i="1" s="1"/>
  <c r="AN40" i="1"/>
  <c r="AJ40" i="1"/>
  <c r="AE40" i="1"/>
  <c r="Y40" i="1"/>
  <c r="T40" i="1"/>
  <c r="O40" i="1"/>
  <c r="AN39" i="1"/>
  <c r="AJ39" i="1"/>
  <c r="AE39" i="1"/>
  <c r="Y39" i="1"/>
  <c r="T39" i="1"/>
  <c r="O39" i="1"/>
  <c r="AN38" i="1"/>
  <c r="AJ38" i="1"/>
  <c r="AE38" i="1"/>
  <c r="Y38" i="1"/>
  <c r="T38" i="1"/>
  <c r="O38" i="1"/>
  <c r="AP39" i="1" l="1"/>
  <c r="AR39" i="1" s="1"/>
  <c r="AP40" i="1"/>
  <c r="AR40" i="1" s="1"/>
  <c r="AP45" i="1"/>
  <c r="AR45" i="1" s="1"/>
  <c r="AP50" i="1"/>
  <c r="AR50" i="1" s="1"/>
  <c r="AP55" i="1"/>
  <c r="AR55" i="1" s="1"/>
  <c r="AP43" i="1"/>
  <c r="AR43" i="1" s="1"/>
  <c r="AP48" i="1"/>
  <c r="AR48" i="1" s="1"/>
  <c r="AP53" i="1"/>
  <c r="AR53" i="1" s="1"/>
  <c r="AP38" i="1"/>
  <c r="AR38" i="1" s="1"/>
  <c r="AR68" i="1" s="1"/>
  <c r="H26" i="1"/>
  <c r="G26" i="1" s="1"/>
  <c r="D26" i="1" s="1"/>
  <c r="H24" i="1"/>
  <c r="G24" i="1" s="1"/>
  <c r="D24" i="1" s="1"/>
  <c r="H32" i="1"/>
  <c r="G32" i="1" s="1"/>
  <c r="D32" i="1" s="1"/>
  <c r="H25" i="1"/>
  <c r="G25" i="1" s="1"/>
  <c r="D25" i="1" s="1"/>
  <c r="H27" i="1"/>
  <c r="G27" i="1" s="1"/>
  <c r="D27" i="1" s="1"/>
  <c r="H23" i="1"/>
  <c r="G23" i="1" s="1"/>
  <c r="D23" i="1" s="1"/>
  <c r="H28" i="1"/>
  <c r="G28" i="1" s="1"/>
  <c r="D28" i="1" s="1"/>
  <c r="H31" i="1"/>
  <c r="G31" i="1" s="1"/>
  <c r="D31" i="1" s="1"/>
  <c r="H29" i="1"/>
  <c r="G29" i="1" s="1"/>
  <c r="D29" i="1" s="1"/>
  <c r="H30" i="1"/>
  <c r="G30" i="1" s="1"/>
  <c r="D30" i="1" s="1"/>
  <c r="E68" i="1"/>
  <c r="E3" i="1"/>
  <c r="A36" i="2"/>
  <c r="A35" i="2"/>
  <c r="A34" i="2"/>
  <c r="A33" i="2"/>
  <c r="A32" i="2"/>
  <c r="A31" i="2"/>
  <c r="A30" i="2"/>
  <c r="A29" i="2"/>
  <c r="A28" i="2"/>
  <c r="A27" i="2"/>
  <c r="A26" i="2"/>
  <c r="A25" i="2"/>
  <c r="A24" i="2"/>
  <c r="A23" i="2"/>
  <c r="A22" i="2"/>
  <c r="A21" i="2"/>
  <c r="A20" i="2"/>
  <c r="A19" i="2"/>
  <c r="A18" i="2"/>
  <c r="A17" i="2"/>
  <c r="A16" i="2"/>
  <c r="A15" i="2"/>
  <c r="A14" i="2"/>
  <c r="A13" i="2"/>
  <c r="A12" i="2"/>
  <c r="A11" i="2"/>
  <c r="A10" i="2"/>
  <c r="A9" i="2"/>
  <c r="A8" i="2"/>
  <c r="A7" i="2"/>
  <c r="A6" i="2"/>
  <c r="A5" i="2"/>
  <c r="A4" i="2"/>
  <c r="A3" i="2"/>
  <c r="A2" i="2"/>
  <c r="H9" i="1" l="1"/>
  <c r="G9" i="1" s="1"/>
  <c r="D9" i="1" s="1"/>
  <c r="H8" i="1"/>
  <c r="G8" i="1" s="1"/>
  <c r="D8" i="1" s="1"/>
  <c r="H20" i="1"/>
  <c r="G20" i="1" s="1"/>
  <c r="D20" i="1" s="1"/>
  <c r="H13" i="1"/>
  <c r="G13" i="1" s="1"/>
  <c r="D13" i="1" s="1"/>
  <c r="H22" i="1"/>
  <c r="G22" i="1" s="1"/>
  <c r="D22" i="1" s="1"/>
  <c r="H21" i="1"/>
  <c r="G21" i="1" s="1"/>
  <c r="D21" i="1" s="1"/>
  <c r="H4" i="1"/>
  <c r="G4" i="1" s="1"/>
  <c r="D4" i="1" s="1"/>
  <c r="H18" i="1"/>
  <c r="G18" i="1" s="1"/>
  <c r="D18" i="1" s="1"/>
  <c r="H11" i="1"/>
  <c r="G11" i="1" s="1"/>
  <c r="D11" i="1" s="1"/>
  <c r="H16" i="1"/>
  <c r="G16" i="1" s="1"/>
  <c r="D16" i="1" s="1"/>
  <c r="H5" i="1"/>
  <c r="G5" i="1" s="1"/>
  <c r="D5" i="1" s="1"/>
  <c r="H17" i="1"/>
  <c r="G17" i="1" s="1"/>
  <c r="D17" i="1" s="1"/>
  <c r="H6" i="1"/>
  <c r="G6" i="1" s="1"/>
  <c r="D6" i="1" s="1"/>
  <c r="H12" i="1"/>
  <c r="G12" i="1" s="1"/>
  <c r="D12" i="1" s="1"/>
  <c r="H14" i="1"/>
  <c r="G14" i="1" s="1"/>
  <c r="D14" i="1" s="1"/>
  <c r="H15" i="1"/>
  <c r="G15" i="1" s="1"/>
  <c r="D15" i="1" s="1"/>
  <c r="H19" i="1"/>
  <c r="G19" i="1" s="1"/>
  <c r="D19" i="1" s="1"/>
  <c r="H10" i="1"/>
  <c r="G10" i="1" s="1"/>
  <c r="D10" i="1" s="1"/>
  <c r="H7" i="1"/>
  <c r="G7" i="1" s="1"/>
  <c r="D7" i="1" s="1"/>
  <c r="H3" i="1"/>
  <c r="G3" i="1" s="1"/>
  <c r="D3" i="1" s="1"/>
  <c r="A38" i="1" l="1"/>
  <c r="H33" i="1"/>
  <c r="G33" i="1"/>
  <c r="E33" i="1"/>
  <c r="A39" i="1" l="1"/>
  <c r="D33" i="1"/>
  <c r="A40" i="1" l="1"/>
  <c r="A7" i="1" l="1"/>
  <c r="AQ42" i="1" s="1"/>
  <c r="A41" i="1"/>
  <c r="A42" i="1" l="1"/>
  <c r="AQ43" i="1" l="1"/>
  <c r="AQ44" i="1" l="1"/>
  <c r="A43" i="1"/>
  <c r="A10" i="1" l="1"/>
  <c r="AQ45" i="1" s="1"/>
  <c r="A44" i="1"/>
  <c r="D1" i="1"/>
  <c r="A11" i="1" l="1"/>
  <c r="AQ46" i="1" s="1"/>
  <c r="A45" i="1"/>
  <c r="A12" i="1" l="1"/>
  <c r="AQ47" i="1" s="1"/>
  <c r="A46" i="1"/>
  <c r="A47" i="1" l="1"/>
  <c r="A13" i="1"/>
  <c r="AQ48" i="1" s="1"/>
  <c r="A48" i="1" l="1"/>
  <c r="A14" i="1"/>
  <c r="AQ49" i="1" s="1"/>
  <c r="A49" i="1" l="1"/>
  <c r="A15" i="1"/>
  <c r="AQ50" i="1" s="1"/>
  <c r="A50" i="1" l="1"/>
  <c r="A16" i="1"/>
  <c r="AQ51" i="1" s="1"/>
  <c r="A51" i="1" l="1"/>
  <c r="A17" i="1"/>
  <c r="AQ52" i="1" s="1"/>
  <c r="A52" i="1" l="1"/>
  <c r="A53" i="1" l="1"/>
  <c r="A54" i="1" l="1"/>
  <c r="A20" i="1"/>
  <c r="AQ55" i="1" s="1"/>
  <c r="A55" i="1" l="1"/>
  <c r="A21" i="1"/>
  <c r="AQ56" i="1" l="1"/>
  <c r="A22" i="1"/>
  <c r="A56" i="1"/>
  <c r="A23" i="1" l="1"/>
  <c r="A24" i="1" s="1"/>
  <c r="A25" i="1" s="1"/>
  <c r="A26" i="1" s="1"/>
  <c r="A27" i="1" s="1"/>
  <c r="A28" i="1" s="1"/>
  <c r="A29" i="1" s="1"/>
  <c r="A30" i="1" s="1"/>
  <c r="A31" i="1" s="1"/>
  <c r="A32" i="1" s="1"/>
  <c r="AQ57" i="1"/>
  <c r="A57" i="1"/>
  <c r="AQ58" i="1"/>
  <c r="A58" i="1" l="1"/>
  <c r="AQ59" i="1"/>
  <c r="A59" i="1" l="1"/>
  <c r="AQ60" i="1"/>
  <c r="A60" i="1" l="1"/>
  <c r="AQ61" i="1"/>
  <c r="A61" i="1" l="1"/>
  <c r="AQ62" i="1"/>
  <c r="A62" i="1" l="1"/>
  <c r="AQ63" i="1"/>
  <c r="A63" i="1" l="1"/>
  <c r="AQ64" i="1"/>
  <c r="A64" i="1" l="1"/>
  <c r="AQ65" i="1"/>
  <c r="A65" i="1" l="1"/>
  <c r="AQ66" i="1"/>
  <c r="A66" i="1" l="1"/>
  <c r="A67" i="1" l="1"/>
  <c r="AQ67" i="1"/>
</calcChain>
</file>

<file path=xl/sharedStrings.xml><?xml version="1.0" encoding="utf-8"?>
<sst xmlns="http://schemas.openxmlformats.org/spreadsheetml/2006/main" count="125" uniqueCount="89">
  <si>
    <t>Student Name</t>
  </si>
  <si>
    <t>FG</t>
  </si>
  <si>
    <t>FG%</t>
  </si>
  <si>
    <t>P</t>
  </si>
  <si>
    <t>B+</t>
  </si>
  <si>
    <t>B</t>
  </si>
  <si>
    <t>B-</t>
  </si>
  <si>
    <t>C</t>
  </si>
  <si>
    <t>C-</t>
  </si>
  <si>
    <t>D+</t>
  </si>
  <si>
    <t>D-</t>
  </si>
  <si>
    <t>F</t>
  </si>
  <si>
    <t>Part.</t>
  </si>
  <si>
    <t>Avg.</t>
  </si>
  <si>
    <t>EN112-01-TSB 1706</t>
  </si>
  <si>
    <t>A</t>
  </si>
  <si>
    <t>A+</t>
  </si>
  <si>
    <r>
      <t>P</t>
    </r>
    <r>
      <rPr>
        <sz val="10"/>
        <rFont val="Times New Roman"/>
        <family val="1"/>
      </rPr>
      <t xml:space="preserve"> (total from below)</t>
    </r>
  </si>
  <si>
    <t>Average</t>
  </si>
  <si>
    <t>8/26</t>
  </si>
  <si>
    <t>8/28</t>
  </si>
  <si>
    <t>9/2</t>
  </si>
  <si>
    <t>9/4</t>
  </si>
  <si>
    <t>9/9</t>
  </si>
  <si>
    <t>9/11</t>
  </si>
  <si>
    <t>9/16</t>
  </si>
  <si>
    <t>9/18</t>
  </si>
  <si>
    <t>9/23</t>
  </si>
  <si>
    <t>9/25</t>
  </si>
  <si>
    <t>9/30</t>
  </si>
  <si>
    <t>10/2</t>
  </si>
  <si>
    <t>10/7</t>
  </si>
  <si>
    <t>10/9</t>
  </si>
  <si>
    <t>10/14</t>
  </si>
  <si>
    <t>10/16</t>
  </si>
  <si>
    <t>10/21</t>
  </si>
  <si>
    <t>10/23</t>
  </si>
  <si>
    <t>10/28</t>
  </si>
  <si>
    <t>10/30</t>
  </si>
  <si>
    <t>11/4</t>
  </si>
  <si>
    <t>11/6</t>
  </si>
  <si>
    <t>11/11</t>
  </si>
  <si>
    <t>11/13</t>
  </si>
  <si>
    <t>11/18</t>
  </si>
  <si>
    <t>11/20</t>
  </si>
  <si>
    <t>12/2</t>
  </si>
  <si>
    <t>12/4</t>
  </si>
  <si>
    <t>EN 110</t>
  </si>
  <si>
    <t>Total</t>
  </si>
  <si>
    <t>Quiz</t>
  </si>
  <si>
    <t>Essay</t>
  </si>
  <si>
    <t>Exam</t>
  </si>
  <si>
    <t>EXAM</t>
  </si>
  <si>
    <t>Almanza, Angelina</t>
  </si>
  <si>
    <t>Boburka, Everett</t>
  </si>
  <si>
    <t>Bruno, Katelyn</t>
  </si>
  <si>
    <t>Bryant, Jaylen</t>
  </si>
  <si>
    <t xml:space="preserve">Casebier, Savannah </t>
  </si>
  <si>
    <t>Crotteau, Gina M</t>
  </si>
  <si>
    <t>Dagenais, Ashley</t>
  </si>
  <si>
    <t xml:space="preserve">Decker, Arielle </t>
  </si>
  <si>
    <t>Dorelus, Evens</t>
  </si>
  <si>
    <t xml:space="preserve">Freeman, Kelsey </t>
  </si>
  <si>
    <t>Galvan, Christina</t>
  </si>
  <si>
    <t>Hager, Kaia</t>
  </si>
  <si>
    <t xml:space="preserve">Hayes, Brayden </t>
  </si>
  <si>
    <t>Haynor, Lee</t>
  </si>
  <si>
    <t>Jendrychowski, Matt</t>
  </si>
  <si>
    <t>Kelly, Caitlyn</t>
  </si>
  <si>
    <t>Leborgne, Cameron</t>
  </si>
  <si>
    <t>McIntyre, Kyra</t>
  </si>
  <si>
    <t>Moody, Annika</t>
  </si>
  <si>
    <t>Moomey, Courtney</t>
  </si>
  <si>
    <t>Robinson, Natasha</t>
  </si>
  <si>
    <t xml:space="preserve">Roiko, Cheryl </t>
  </si>
  <si>
    <t xml:space="preserve">Sispera, Jonah </t>
  </si>
  <si>
    <t>Smith, Brittney</t>
  </si>
  <si>
    <t>Snyder, Mya</t>
  </si>
  <si>
    <t>Staffeldt, Kris</t>
  </si>
  <si>
    <t>Tilotta, Nadia</t>
  </si>
  <si>
    <t>Menard, Luke</t>
  </si>
  <si>
    <t>Abromowitz, Lucas</t>
  </si>
  <si>
    <t>Jacobson, Gavin</t>
  </si>
  <si>
    <t>Phase</t>
  </si>
  <si>
    <t>Midterm</t>
  </si>
  <si>
    <t>A-</t>
  </si>
  <si>
    <t>D</t>
  </si>
  <si>
    <t>AVERAGE</t>
  </si>
  <si>
    <t>B-/B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</si>
</sst>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/d;@"/>
    <numFmt numFmtId="165" formatCode="0.0"/>
  </numFmts>
  <fonts count="17" x14ac:knownFonts="1">
    <font>
      <sz val="10"/>
      <name val="Arial"/>
    </font>
    <font>
      <sz val="10"/>
      <name val="Times New Roman"/>
      <family val="1"/>
      <charset val="1"/>
    </font>
    <font>
      <b/>
      <sz val="10"/>
      <name val="Times New Roman"/>
      <family val="1"/>
      <charset val="1"/>
    </font>
    <font>
      <i/>
      <sz val="10"/>
      <name val="Times New Roman"/>
      <family val="1"/>
      <charset val="1"/>
    </font>
    <font>
      <b/>
      <sz val="10"/>
      <name val="Times New Roman"/>
      <family val="1"/>
    </font>
    <font>
      <sz val="10"/>
      <name val="Times New Roman"/>
      <family val="1"/>
    </font>
    <font>
      <i/>
      <sz val="10"/>
      <name val="Times New Roman"/>
      <family val="1"/>
    </font>
    <font>
      <sz val="10"/>
      <color rgb="FFFF0000"/>
      <name val="Times New Roman"/>
      <family val="1"/>
      <charset val="1"/>
    </font>
    <font>
      <b/>
      <sz val="10"/>
      <name val="Arial"/>
      <family val="2"/>
    </font>
    <font>
      <i/>
      <sz val="10"/>
      <color theme="8"/>
      <name val="Times New Roman"/>
      <family val="1"/>
    </font>
    <font>
      <b/>
      <sz val="10"/>
      <color theme="8"/>
      <name val="Times New Roman"/>
      <family val="1"/>
    </font>
    <font>
      <sz val="10"/>
      <color theme="8"/>
      <name val="Times New Roman"/>
      <family val="1"/>
    </font>
    <font>
      <sz val="10"/>
      <color theme="1"/>
      <name val="Times New Roman"/>
      <family val="1"/>
      <charset val="1"/>
    </font>
    <font>
      <b/>
      <sz val="10"/>
      <color rgb="FFFF0000"/>
      <name val="Times New Roman"/>
      <family val="1"/>
      <charset val="1"/>
    </font>
    <font>
      <sz val="10"/>
      <color theme="1"/>
      <name val="Times New Roman"/>
      <family val="1"/>
    </font>
    <font>
      <sz val="10"/>
      <color rgb="FFFF0000"/>
      <name val="Arial"/>
      <family val="2"/>
    </font>
    <font>
      <sz val="10"/>
      <color rgb="FFFF000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wrapText="1"/>
    </xf>
    <xf numFmtId="9" fontId="1" fillId="0" borderId="0" xfId="0" applyNumberFormat="1" applyFont="1"/>
    <xf numFmtId="0" fontId="4" fillId="0" borderId="0" xfId="0" applyFont="1"/>
    <xf numFmtId="1" fontId="4" fillId="0" borderId="0" xfId="0" applyNumberFormat="1" applyFont="1"/>
    <xf numFmtId="0" fontId="1" fillId="2" borderId="0" xfId="0" applyFont="1" applyFill="1"/>
    <xf numFmtId="1" fontId="1" fillId="2" borderId="0" xfId="0" applyNumberFormat="1" applyFont="1" applyFill="1"/>
    <xf numFmtId="0" fontId="3" fillId="2" borderId="0" xfId="0" applyFont="1" applyFill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wrapText="1"/>
    </xf>
    <xf numFmtId="0" fontId="1" fillId="2" borderId="0" xfId="0" applyFont="1" applyFill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left"/>
    </xf>
    <xf numFmtId="164" fontId="5" fillId="0" borderId="0" xfId="0" applyNumberFormat="1" applyFont="1"/>
    <xf numFmtId="164" fontId="5" fillId="0" borderId="0" xfId="0" applyNumberFormat="1" applyFont="1" applyAlignment="1">
      <alignment horizontal="right"/>
    </xf>
    <xf numFmtId="0" fontId="4" fillId="0" borderId="0" xfId="0" applyFont="1" applyAlignment="1">
      <alignment horizontal="left"/>
    </xf>
    <xf numFmtId="0" fontId="5" fillId="2" borderId="0" xfId="0" applyFont="1" applyFill="1" applyAlignment="1">
      <alignment horizontal="center"/>
    </xf>
    <xf numFmtId="0" fontId="5" fillId="2" borderId="0" xfId="0" applyFont="1" applyFill="1" applyAlignment="1">
      <alignment wrapText="1"/>
    </xf>
    <xf numFmtId="0" fontId="4" fillId="0" borderId="0" xfId="0" applyFont="1" applyAlignment="1">
      <alignment horizontal="right" wrapText="1"/>
    </xf>
    <xf numFmtId="0" fontId="5" fillId="2" borderId="0" xfId="0" applyFont="1" applyFill="1"/>
    <xf numFmtId="1" fontId="1" fillId="0" borderId="0" xfId="0" applyNumberFormat="1" applyFont="1" applyAlignment="1">
      <alignment horizontal="center"/>
    </xf>
    <xf numFmtId="9" fontId="1" fillId="0" borderId="0" xfId="0" applyNumberFormat="1" applyFont="1" applyAlignment="1">
      <alignment horizontal="left"/>
    </xf>
    <xf numFmtId="0" fontId="7" fillId="0" borderId="0" xfId="0" applyFont="1" applyAlignment="1">
      <alignment horizontal="center"/>
    </xf>
    <xf numFmtId="0" fontId="6" fillId="0" borderId="0" xfId="0" applyFont="1"/>
    <xf numFmtId="1" fontId="5" fillId="0" borderId="0" xfId="0" applyNumberFormat="1" applyFont="1" applyAlignment="1">
      <alignment horizontal="center"/>
    </xf>
    <xf numFmtId="0" fontId="2" fillId="2" borderId="0" xfId="0" applyFont="1" applyFill="1"/>
    <xf numFmtId="0" fontId="0" fillId="0" borderId="0" xfId="0" applyAlignment="1">
      <alignment horizontal="center"/>
    </xf>
    <xf numFmtId="0" fontId="4" fillId="2" borderId="0" xfId="0" applyFont="1" applyFill="1"/>
    <xf numFmtId="9" fontId="2" fillId="0" borderId="0" xfId="0" applyNumberFormat="1" applyFont="1" applyAlignment="1">
      <alignment vertical="center"/>
    </xf>
    <xf numFmtId="9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vertic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1" fontId="1" fillId="0" borderId="0" xfId="0" applyNumberFormat="1" applyFont="1"/>
    <xf numFmtId="0" fontId="6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49" fontId="10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49" fontId="13" fillId="0" borderId="0" xfId="0" applyNumberFormat="1" applyFont="1" applyAlignment="1">
      <alignment horizontal="center" vertical="center"/>
    </xf>
    <xf numFmtId="1" fontId="4" fillId="3" borderId="1" xfId="0" applyNumberFormat="1" applyFont="1" applyFill="1" applyBorder="1" applyAlignment="1">
      <alignment horizontal="right"/>
    </xf>
    <xf numFmtId="165" fontId="1" fillId="3" borderId="1" xfId="0" applyNumberFormat="1" applyFont="1" applyFill="1" applyBorder="1" applyAlignment="1">
      <alignment horizontal="center"/>
    </xf>
    <xf numFmtId="165" fontId="1" fillId="3" borderId="2" xfId="0" applyNumberFormat="1" applyFont="1" applyFill="1" applyBorder="1" applyAlignment="1">
      <alignment horizontal="center"/>
    </xf>
    <xf numFmtId="165" fontId="1" fillId="3" borderId="3" xfId="0" applyNumberFormat="1" applyFont="1" applyFill="1" applyBorder="1" applyAlignment="1">
      <alignment horizontal="center"/>
    </xf>
    <xf numFmtId="165" fontId="1" fillId="2" borderId="0" xfId="0" applyNumberFormat="1" applyFont="1" applyFill="1" applyAlignment="1">
      <alignment horizontal="center"/>
    </xf>
    <xf numFmtId="165" fontId="1" fillId="2" borderId="0" xfId="0" applyNumberFormat="1" applyFont="1" applyFill="1"/>
    <xf numFmtId="0" fontId="9" fillId="2" borderId="0" xfId="0" applyFont="1" applyFill="1" applyAlignment="1">
      <alignment horizontal="center"/>
    </xf>
    <xf numFmtId="49" fontId="10" fillId="2" borderId="0" xfId="0" applyNumberFormat="1" applyFont="1" applyFill="1" applyAlignment="1">
      <alignment horizontal="center" vertical="center"/>
    </xf>
    <xf numFmtId="0" fontId="14" fillId="0" borderId="0" xfId="0" applyFont="1" applyAlignment="1">
      <alignment horizontal="left"/>
    </xf>
    <xf numFmtId="0" fontId="7" fillId="0" borderId="0" xfId="0" applyFont="1"/>
    <xf numFmtId="0" fontId="16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9" fontId="4" fillId="0" borderId="0" xfId="0" applyNumberFormat="1" applyFont="1"/>
    <xf numFmtId="0" fontId="1" fillId="4" borderId="0" xfId="0" applyFont="1" applyFill="1" applyAlignment="1">
      <alignment horizontal="center"/>
    </xf>
    <xf numFmtId="0" fontId="16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" fillId="0" borderId="0" xfId="0" applyFont="1" applyAlignment="1">
      <alignment horizontal="right"/>
    </xf>
    <xf numFmtId="0" fontId="0" fillId="0" borderId="0" xfId="0" applyAlignment="1">
      <alignment horizontal="right"/>
    </xf>
    <xf numFmtId="0" fontId="8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7" fillId="0" borderId="0" xfId="0" applyFont="1" applyAlignment="1">
      <alignment horizontal="right"/>
    </xf>
    <xf numFmtId="0" fontId="15" fillId="0" borderId="0" xfId="0" applyFont="1" applyAlignment="1">
      <alignment horizontal="right"/>
    </xf>
    <xf numFmtId="0" fontId="1" fillId="2" borderId="0" xfId="0" applyFont="1" applyFill="1" applyAlignment="1">
      <alignment horizontal="left"/>
    </xf>
    <xf numFmtId="0" fontId="0" fillId="2" borderId="0" xfId="0" applyFill="1" applyAlignment="1">
      <alignment horizontal="left"/>
    </xf>
    <xf numFmtId="0" fontId="0" fillId="0" borderId="0" xfId="0"/>
    <xf numFmtId="0" fontId="5" fillId="0" borderId="0" xfId="0" applyFont="1"/>
    <xf numFmtId="0" fontId="4" fillId="0" borderId="0" xfId="0" applyFont="1"/>
    <xf numFmtId="0" fontId="5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" fillId="0" borderId="0" xfId="0" applyFont="1"/>
    <xf numFmtId="0" fontId="6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106"/>
  <sheetViews>
    <sheetView tabSelected="1" topLeftCell="X33" zoomScale="200" zoomScaleNormal="200" workbookViewId="0">
      <selection activeCell="AH54" sqref="AH54"/>
    </sheetView>
  </sheetViews>
  <sheetFormatPr baseColWidth="10" defaultColWidth="8.6640625" defaultRowHeight="13" x14ac:dyDescent="0.15"/>
  <cols>
    <col min="1" max="1" width="4.6640625" style="1" customWidth="1"/>
    <col min="2" max="2" width="18.6640625" style="1" customWidth="1"/>
    <col min="3" max="3" width="5.1640625" style="1" customWidth="1"/>
    <col min="4" max="4" width="4.6640625" style="1" customWidth="1"/>
    <col min="5" max="5" width="4.83203125" style="1" customWidth="1"/>
    <col min="6" max="6" width="10.6640625" style="1" hidden="1" customWidth="1"/>
    <col min="7" max="7" width="5.83203125" style="1" customWidth="1"/>
    <col min="8" max="8" width="3.5" style="1" customWidth="1"/>
    <col min="9" max="9" width="4.5" style="1" customWidth="1"/>
    <col min="10" max="10" width="5.33203125" style="1" customWidth="1"/>
    <col min="11" max="11" width="7.33203125" style="1" customWidth="1"/>
    <col min="12" max="12" width="5.33203125" style="1" customWidth="1"/>
    <col min="13" max="13" width="4.6640625" style="1" customWidth="1"/>
    <col min="14" max="14" width="6.1640625" style="1" customWidth="1"/>
    <col min="15" max="16" width="5.5" style="1" customWidth="1"/>
    <col min="17" max="17" width="4" style="1" customWidth="1"/>
    <col min="18" max="18" width="5" style="1" customWidth="1"/>
    <col min="19" max="19" width="4.1640625" style="1" customWidth="1"/>
    <col min="20" max="20" width="4.6640625" style="1" customWidth="1"/>
    <col min="21" max="21" width="5" style="1" customWidth="1"/>
    <col min="22" max="22" width="4.5" style="1" customWidth="1"/>
    <col min="23" max="23" width="4.33203125" style="1" customWidth="1"/>
    <col min="24" max="24" width="4.5" style="1" customWidth="1"/>
    <col min="25" max="25" width="5.5" style="1" customWidth="1"/>
    <col min="26" max="26" width="19.1640625" style="1" customWidth="1"/>
    <col min="27" max="30" width="4.5" style="1" customWidth="1"/>
    <col min="31" max="31" width="5.5" style="1" customWidth="1"/>
    <col min="32" max="32" width="5.1640625" style="1" customWidth="1"/>
    <col min="33" max="33" width="5.83203125" style="1" customWidth="1"/>
    <col min="34" max="35" width="5.5" style="1" customWidth="1"/>
    <col min="36" max="37" width="6.1640625" style="1" customWidth="1"/>
    <col min="38" max="38" width="5.5" style="1" customWidth="1"/>
    <col min="39" max="40" width="5.1640625" style="1" customWidth="1"/>
    <col min="41" max="41" width="20.83203125" style="1" customWidth="1"/>
    <col min="42" max="42" width="8.6640625" style="1"/>
    <col min="43" max="43" width="3.83203125" style="1" customWidth="1"/>
    <col min="44" max="16384" width="8.6640625" style="1"/>
  </cols>
  <sheetData>
    <row r="1" spans="1:23" x14ac:dyDescent="0.15">
      <c r="A1" s="15"/>
      <c r="B1" s="19" t="s">
        <v>47</v>
      </c>
      <c r="C1" s="15"/>
      <c r="D1" s="15">
        <f>SUM(E1:G1)</f>
        <v>100</v>
      </c>
      <c r="E1" s="72">
        <v>34</v>
      </c>
      <c r="F1" s="71"/>
      <c r="G1" s="15">
        <v>66</v>
      </c>
      <c r="H1" s="15"/>
    </row>
    <row r="2" spans="1:23" ht="24" customHeight="1" x14ac:dyDescent="0.15">
      <c r="A2" s="15"/>
      <c r="B2" s="6" t="s">
        <v>0</v>
      </c>
      <c r="C2" s="6" t="s">
        <v>1</v>
      </c>
      <c r="D2" s="6" t="s">
        <v>2</v>
      </c>
      <c r="E2" s="73" t="s">
        <v>51</v>
      </c>
      <c r="F2" s="71"/>
      <c r="G2" s="6" t="s">
        <v>3</v>
      </c>
      <c r="H2" s="6" t="s">
        <v>17</v>
      </c>
      <c r="L2" s="78"/>
      <c r="M2" s="78"/>
      <c r="N2" s="78"/>
      <c r="P2" s="73"/>
      <c r="Q2" s="73"/>
      <c r="R2" s="73"/>
      <c r="U2" s="73"/>
      <c r="V2" s="73"/>
      <c r="W2" s="73"/>
    </row>
    <row r="3" spans="1:23" x14ac:dyDescent="0.15">
      <c r="A3" s="44">
        <v>1</v>
      </c>
      <c r="B3" s="37" t="s">
        <v>81</v>
      </c>
      <c r="C3" s="15"/>
      <c r="D3" s="28">
        <f t="shared" ref="D3:D32" si="0">SUM(E3:G3)</f>
        <v>27.5</v>
      </c>
      <c r="E3" s="74">
        <f t="shared" ref="E3:E32" si="1">E38</f>
        <v>0</v>
      </c>
      <c r="F3" s="74"/>
      <c r="G3" s="28">
        <f t="shared" ref="G3:G32" si="2">H3*K$3</f>
        <v>27.5</v>
      </c>
      <c r="H3" s="28">
        <f t="shared" ref="H3:H32" si="3">AP38</f>
        <v>27.5</v>
      </c>
      <c r="I3" s="8"/>
      <c r="K3" s="5">
        <v>1</v>
      </c>
      <c r="L3" s="1" t="s">
        <v>16</v>
      </c>
      <c r="O3" s="5"/>
      <c r="P3" s="11"/>
      <c r="Q3" s="77"/>
      <c r="R3" s="77"/>
      <c r="T3" s="4"/>
      <c r="U3" s="5"/>
    </row>
    <row r="4" spans="1:23" x14ac:dyDescent="0.15">
      <c r="A4" s="44">
        <v>2</v>
      </c>
      <c r="B4" s="37" t="s">
        <v>53</v>
      </c>
      <c r="C4" s="15"/>
      <c r="D4" s="28">
        <f t="shared" si="0"/>
        <v>28</v>
      </c>
      <c r="E4" s="74">
        <f t="shared" si="1"/>
        <v>0</v>
      </c>
      <c r="F4" s="74"/>
      <c r="G4" s="28">
        <f t="shared" si="2"/>
        <v>28</v>
      </c>
      <c r="H4" s="28">
        <f t="shared" si="3"/>
        <v>28</v>
      </c>
      <c r="I4" s="8"/>
      <c r="K4" s="5">
        <v>0.9</v>
      </c>
      <c r="L4" s="1" t="s">
        <v>15</v>
      </c>
      <c r="O4" s="5"/>
      <c r="P4" s="37"/>
      <c r="Q4" s="77"/>
      <c r="R4" s="77"/>
      <c r="T4" s="4"/>
      <c r="U4" s="5"/>
    </row>
    <row r="5" spans="1:23" x14ac:dyDescent="0.15">
      <c r="A5" s="44">
        <v>3</v>
      </c>
      <c r="B5" s="37" t="s">
        <v>54</v>
      </c>
      <c r="C5" s="15"/>
      <c r="D5" s="28">
        <f t="shared" si="0"/>
        <v>31.5</v>
      </c>
      <c r="E5" s="74">
        <f t="shared" si="1"/>
        <v>0</v>
      </c>
      <c r="F5" s="74"/>
      <c r="G5" s="28">
        <f t="shared" si="2"/>
        <v>31.5</v>
      </c>
      <c r="H5" s="28">
        <f t="shared" si="3"/>
        <v>31.5</v>
      </c>
      <c r="I5" s="8"/>
      <c r="K5" s="5">
        <v>0.8</v>
      </c>
      <c r="L5" s="1" t="s">
        <v>4</v>
      </c>
      <c r="O5" s="5"/>
      <c r="P5" s="11"/>
      <c r="Q5" s="77"/>
      <c r="R5" s="77"/>
      <c r="T5" s="4"/>
      <c r="U5" s="5"/>
    </row>
    <row r="6" spans="1:23" x14ac:dyDescent="0.15">
      <c r="A6" s="44">
        <v>4</v>
      </c>
      <c r="B6" s="37" t="s">
        <v>55</v>
      </c>
      <c r="C6" s="15"/>
      <c r="D6" s="28">
        <f t="shared" si="0"/>
        <v>32.799999999999997</v>
      </c>
      <c r="E6" s="74">
        <f t="shared" si="1"/>
        <v>0</v>
      </c>
      <c r="F6" s="74"/>
      <c r="G6" s="28">
        <f t="shared" si="2"/>
        <v>32.799999999999997</v>
      </c>
      <c r="H6" s="28">
        <f t="shared" si="3"/>
        <v>32.799999999999997</v>
      </c>
      <c r="I6" s="8"/>
      <c r="K6" s="5">
        <v>0.76</v>
      </c>
      <c r="L6" s="1" t="s">
        <v>5</v>
      </c>
      <c r="O6" s="5"/>
      <c r="P6" s="11"/>
      <c r="Q6" s="77"/>
      <c r="R6" s="77"/>
      <c r="T6" s="4"/>
      <c r="U6" s="5"/>
    </row>
    <row r="7" spans="1:23" x14ac:dyDescent="0.15">
      <c r="A7" s="44">
        <f t="shared" ref="A7:A20" si="4">A6+1</f>
        <v>5</v>
      </c>
      <c r="B7" s="37" t="s">
        <v>56</v>
      </c>
      <c r="C7" s="15"/>
      <c r="D7" s="28">
        <f t="shared" si="0"/>
        <v>33</v>
      </c>
      <c r="E7" s="74">
        <f t="shared" si="1"/>
        <v>0</v>
      </c>
      <c r="F7" s="74"/>
      <c r="G7" s="28">
        <f t="shared" si="2"/>
        <v>33</v>
      </c>
      <c r="H7" s="28">
        <f t="shared" si="3"/>
        <v>33</v>
      </c>
      <c r="I7" s="8"/>
      <c r="K7" s="5">
        <v>0.7</v>
      </c>
      <c r="L7" s="1" t="s">
        <v>6</v>
      </c>
      <c r="O7" s="5"/>
      <c r="P7" s="11"/>
      <c r="Q7" s="77"/>
      <c r="R7" s="77"/>
      <c r="T7" s="4"/>
      <c r="U7" s="5"/>
    </row>
    <row r="8" spans="1:23" x14ac:dyDescent="0.15">
      <c r="A8" s="44">
        <v>6</v>
      </c>
      <c r="B8" s="37" t="s">
        <v>57</v>
      </c>
      <c r="C8" s="15"/>
      <c r="D8" s="28">
        <f t="shared" si="0"/>
        <v>6.2</v>
      </c>
      <c r="E8" s="74">
        <f t="shared" si="1"/>
        <v>0</v>
      </c>
      <c r="F8" s="74"/>
      <c r="G8" s="28">
        <f t="shared" si="2"/>
        <v>6.2</v>
      </c>
      <c r="H8" s="28">
        <f t="shared" si="3"/>
        <v>6.2</v>
      </c>
      <c r="I8" s="8"/>
      <c r="K8" s="5">
        <v>0.66</v>
      </c>
      <c r="L8" s="1" t="s">
        <v>7</v>
      </c>
      <c r="O8" s="5"/>
      <c r="P8" s="11"/>
      <c r="Q8" s="77"/>
      <c r="R8" s="77"/>
      <c r="T8" s="4"/>
      <c r="U8" s="5"/>
    </row>
    <row r="9" spans="1:23" x14ac:dyDescent="0.15">
      <c r="A9" s="44">
        <v>7</v>
      </c>
      <c r="B9" s="37" t="s">
        <v>58</v>
      </c>
      <c r="C9" s="15"/>
      <c r="D9" s="28">
        <f t="shared" si="0"/>
        <v>10</v>
      </c>
      <c r="E9" s="74">
        <f t="shared" si="1"/>
        <v>0</v>
      </c>
      <c r="F9" s="74"/>
      <c r="G9" s="28">
        <f t="shared" si="2"/>
        <v>10</v>
      </c>
      <c r="H9" s="28">
        <f t="shared" si="3"/>
        <v>10</v>
      </c>
      <c r="I9" s="8"/>
      <c r="K9" s="5">
        <v>0.6</v>
      </c>
      <c r="L9" s="1" t="s">
        <v>8</v>
      </c>
      <c r="O9" s="5"/>
      <c r="P9" s="11"/>
      <c r="Q9" s="77"/>
      <c r="R9" s="77"/>
      <c r="T9" s="4"/>
      <c r="U9" s="5"/>
    </row>
    <row r="10" spans="1:23" x14ac:dyDescent="0.15">
      <c r="A10" s="44">
        <f t="shared" si="4"/>
        <v>8</v>
      </c>
      <c r="B10" s="37" t="s">
        <v>59</v>
      </c>
      <c r="C10" s="15"/>
      <c r="D10" s="28">
        <f t="shared" si="0"/>
        <v>18.400000000000002</v>
      </c>
      <c r="E10" s="74">
        <f t="shared" si="1"/>
        <v>0</v>
      </c>
      <c r="F10" s="74"/>
      <c r="G10" s="28">
        <f t="shared" si="2"/>
        <v>18.400000000000002</v>
      </c>
      <c r="H10" s="28">
        <f t="shared" si="3"/>
        <v>18.400000000000002</v>
      </c>
      <c r="I10" s="8"/>
      <c r="K10" s="5">
        <v>0.57999999999999996</v>
      </c>
      <c r="L10" s="1" t="s">
        <v>9</v>
      </c>
      <c r="O10" s="5"/>
      <c r="P10" s="11"/>
      <c r="Q10" s="77"/>
      <c r="R10" s="77"/>
      <c r="T10" s="4"/>
      <c r="U10" s="5"/>
    </row>
    <row r="11" spans="1:23" x14ac:dyDescent="0.15">
      <c r="A11" s="44">
        <f t="shared" si="4"/>
        <v>9</v>
      </c>
      <c r="B11" s="37" t="s">
        <v>60</v>
      </c>
      <c r="C11" s="15"/>
      <c r="D11" s="28">
        <f t="shared" si="0"/>
        <v>22</v>
      </c>
      <c r="E11" s="74">
        <f t="shared" si="1"/>
        <v>0</v>
      </c>
      <c r="F11" s="74"/>
      <c r="G11" s="28">
        <f t="shared" si="2"/>
        <v>22</v>
      </c>
      <c r="H11" s="28">
        <f t="shared" si="3"/>
        <v>22</v>
      </c>
      <c r="I11" s="8"/>
      <c r="K11" s="5">
        <v>0.5</v>
      </c>
      <c r="L11" s="1" t="s">
        <v>10</v>
      </c>
      <c r="O11" s="5"/>
      <c r="P11" s="11"/>
      <c r="Q11" s="77"/>
      <c r="R11" s="77"/>
      <c r="T11" s="4"/>
      <c r="U11" s="5"/>
    </row>
    <row r="12" spans="1:23" x14ac:dyDescent="0.15">
      <c r="A12" s="44">
        <f t="shared" si="4"/>
        <v>10</v>
      </c>
      <c r="B12" s="37" t="s">
        <v>61</v>
      </c>
      <c r="C12" s="15"/>
      <c r="D12" s="28">
        <f t="shared" si="0"/>
        <v>26</v>
      </c>
      <c r="E12" s="74">
        <f t="shared" si="1"/>
        <v>0</v>
      </c>
      <c r="F12" s="74"/>
      <c r="G12" s="28">
        <f t="shared" si="2"/>
        <v>26</v>
      </c>
      <c r="H12" s="28">
        <f t="shared" si="3"/>
        <v>26</v>
      </c>
      <c r="I12" s="8"/>
      <c r="J12" s="5"/>
      <c r="K12" s="5">
        <v>0.3</v>
      </c>
      <c r="L12" s="1" t="s">
        <v>11</v>
      </c>
      <c r="O12" s="5"/>
      <c r="P12" s="11"/>
      <c r="T12" s="4"/>
      <c r="U12" s="5"/>
    </row>
    <row r="13" spans="1:23" x14ac:dyDescent="0.15">
      <c r="A13" s="44">
        <f t="shared" si="4"/>
        <v>11</v>
      </c>
      <c r="B13" s="37" t="s">
        <v>62</v>
      </c>
      <c r="C13" s="15"/>
      <c r="D13" s="28">
        <f t="shared" si="0"/>
        <v>29</v>
      </c>
      <c r="E13" s="74">
        <f t="shared" si="1"/>
        <v>0</v>
      </c>
      <c r="F13" s="74"/>
      <c r="G13" s="28">
        <f t="shared" si="2"/>
        <v>29</v>
      </c>
      <c r="H13" s="28">
        <f t="shared" si="3"/>
        <v>29</v>
      </c>
      <c r="I13" s="8"/>
      <c r="J13" s="5"/>
      <c r="O13" s="5"/>
      <c r="P13" s="11"/>
      <c r="T13" s="4"/>
      <c r="U13" s="5"/>
    </row>
    <row r="14" spans="1:23" x14ac:dyDescent="0.15">
      <c r="A14" s="44">
        <f t="shared" si="4"/>
        <v>12</v>
      </c>
      <c r="B14" s="37" t="s">
        <v>63</v>
      </c>
      <c r="C14" s="15"/>
      <c r="D14" s="28">
        <f t="shared" si="0"/>
        <v>30.5</v>
      </c>
      <c r="E14" s="74">
        <f t="shared" si="1"/>
        <v>0</v>
      </c>
      <c r="F14" s="74"/>
      <c r="G14" s="28">
        <f t="shared" si="2"/>
        <v>30.5</v>
      </c>
      <c r="H14" s="28">
        <f t="shared" si="3"/>
        <v>30.5</v>
      </c>
      <c r="I14" s="8"/>
      <c r="J14" s="5"/>
      <c r="O14" s="5"/>
      <c r="P14" s="11"/>
      <c r="T14" s="4"/>
      <c r="U14" s="5"/>
    </row>
    <row r="15" spans="1:23" x14ac:dyDescent="0.15">
      <c r="A15" s="44">
        <f t="shared" si="4"/>
        <v>13</v>
      </c>
      <c r="B15" s="37" t="s">
        <v>64</v>
      </c>
      <c r="D15" s="28">
        <f t="shared" si="0"/>
        <v>27</v>
      </c>
      <c r="E15" s="74">
        <f t="shared" si="1"/>
        <v>0</v>
      </c>
      <c r="F15" s="74"/>
      <c r="G15" s="28">
        <f t="shared" si="2"/>
        <v>27</v>
      </c>
      <c r="H15" s="28">
        <f t="shared" si="3"/>
        <v>27</v>
      </c>
      <c r="I15" s="8"/>
      <c r="J15" s="5"/>
      <c r="O15" s="5"/>
      <c r="P15" s="11"/>
      <c r="T15" s="4"/>
      <c r="U15" s="5"/>
    </row>
    <row r="16" spans="1:23" x14ac:dyDescent="0.15">
      <c r="A16" s="44">
        <f t="shared" si="4"/>
        <v>14</v>
      </c>
      <c r="B16" s="37" t="s">
        <v>65</v>
      </c>
      <c r="C16" s="15"/>
      <c r="D16" s="28">
        <f t="shared" si="0"/>
        <v>21.9</v>
      </c>
      <c r="E16" s="74">
        <f t="shared" si="1"/>
        <v>0</v>
      </c>
      <c r="F16" s="74"/>
      <c r="G16" s="28">
        <f t="shared" si="2"/>
        <v>21.9</v>
      </c>
      <c r="H16" s="28">
        <f t="shared" si="3"/>
        <v>21.9</v>
      </c>
      <c r="I16" s="8"/>
      <c r="J16" s="5"/>
      <c r="O16" s="5"/>
      <c r="P16" s="11"/>
      <c r="T16" s="4"/>
      <c r="U16" s="5"/>
    </row>
    <row r="17" spans="1:21" x14ac:dyDescent="0.15">
      <c r="A17" s="44">
        <f t="shared" si="4"/>
        <v>15</v>
      </c>
      <c r="B17" s="37" t="s">
        <v>66</v>
      </c>
      <c r="C17" s="15"/>
      <c r="D17" s="28">
        <f t="shared" si="0"/>
        <v>29.1</v>
      </c>
      <c r="E17" s="74">
        <f t="shared" si="1"/>
        <v>0</v>
      </c>
      <c r="F17" s="74"/>
      <c r="G17" s="28">
        <f t="shared" si="2"/>
        <v>29.1</v>
      </c>
      <c r="H17" s="28">
        <f t="shared" si="3"/>
        <v>29.1</v>
      </c>
      <c r="I17" s="8"/>
      <c r="J17" s="5"/>
      <c r="O17" s="5"/>
      <c r="P17" s="11"/>
      <c r="T17" s="4"/>
      <c r="U17" s="5"/>
    </row>
    <row r="18" spans="1:21" x14ac:dyDescent="0.15">
      <c r="A18" s="44">
        <v>16</v>
      </c>
      <c r="B18" s="1" t="s">
        <v>82</v>
      </c>
      <c r="D18" s="28">
        <f t="shared" si="0"/>
        <v>19.899999999999999</v>
      </c>
      <c r="E18" s="74">
        <f t="shared" si="1"/>
        <v>0</v>
      </c>
      <c r="F18" s="74"/>
      <c r="G18" s="28">
        <f t="shared" si="2"/>
        <v>19.899999999999999</v>
      </c>
      <c r="H18" s="28">
        <f t="shared" si="3"/>
        <v>19.899999999999999</v>
      </c>
      <c r="I18" s="8"/>
      <c r="J18" s="5"/>
      <c r="O18" s="5"/>
      <c r="P18" s="11"/>
      <c r="T18" s="4"/>
      <c r="U18" s="5"/>
    </row>
    <row r="19" spans="1:21" x14ac:dyDescent="0.15">
      <c r="A19" s="44">
        <v>17</v>
      </c>
      <c r="B19" s="37" t="s">
        <v>67</v>
      </c>
      <c r="C19" s="15"/>
      <c r="D19" s="28">
        <f t="shared" si="0"/>
        <v>29.5</v>
      </c>
      <c r="E19" s="74">
        <f t="shared" si="1"/>
        <v>0</v>
      </c>
      <c r="F19" s="74"/>
      <c r="G19" s="28">
        <f t="shared" si="2"/>
        <v>29.5</v>
      </c>
      <c r="H19" s="28">
        <f t="shared" si="3"/>
        <v>29.5</v>
      </c>
      <c r="I19" s="8"/>
      <c r="J19" s="5"/>
      <c r="O19" s="5"/>
      <c r="P19" s="11"/>
      <c r="T19" s="4"/>
      <c r="U19" s="5"/>
    </row>
    <row r="20" spans="1:21" x14ac:dyDescent="0.15">
      <c r="A20" s="44">
        <f t="shared" si="4"/>
        <v>18</v>
      </c>
      <c r="B20" s="37" t="s">
        <v>68</v>
      </c>
      <c r="C20" s="15"/>
      <c r="D20" s="28">
        <f t="shared" si="0"/>
        <v>31.4</v>
      </c>
      <c r="E20" s="74">
        <f t="shared" si="1"/>
        <v>0</v>
      </c>
      <c r="F20" s="74"/>
      <c r="G20" s="28">
        <f t="shared" si="2"/>
        <v>31.4</v>
      </c>
      <c r="H20" s="28">
        <f t="shared" si="3"/>
        <v>31.4</v>
      </c>
      <c r="I20" s="8"/>
      <c r="J20" s="5"/>
      <c r="O20" s="5"/>
      <c r="P20" s="11"/>
      <c r="T20" s="4"/>
      <c r="U20" s="5"/>
    </row>
    <row r="21" spans="1:21" x14ac:dyDescent="0.15">
      <c r="A21" s="44">
        <f t="shared" ref="A21:A32" si="5">A20+1</f>
        <v>19</v>
      </c>
      <c r="B21" s="37" t="s">
        <v>69</v>
      </c>
      <c r="C21" s="15"/>
      <c r="D21" s="28">
        <f t="shared" si="0"/>
        <v>27.8</v>
      </c>
      <c r="E21" s="74">
        <f t="shared" si="1"/>
        <v>0</v>
      </c>
      <c r="F21" s="74"/>
      <c r="G21" s="28">
        <f t="shared" si="2"/>
        <v>27.8</v>
      </c>
      <c r="H21" s="28">
        <f t="shared" si="3"/>
        <v>27.8</v>
      </c>
      <c r="I21" s="8"/>
      <c r="J21" s="5"/>
      <c r="O21" s="5"/>
      <c r="P21" s="11"/>
      <c r="T21" s="4"/>
      <c r="U21" s="5"/>
    </row>
    <row r="22" spans="1:21" x14ac:dyDescent="0.15">
      <c r="A22" s="44">
        <f t="shared" si="5"/>
        <v>20</v>
      </c>
      <c r="B22" s="37" t="s">
        <v>70</v>
      </c>
      <c r="C22" s="15"/>
      <c r="D22" s="28">
        <f t="shared" si="0"/>
        <v>26</v>
      </c>
      <c r="E22" s="74">
        <f t="shared" si="1"/>
        <v>0</v>
      </c>
      <c r="F22" s="74"/>
      <c r="G22" s="28">
        <f t="shared" si="2"/>
        <v>26</v>
      </c>
      <c r="H22" s="28">
        <f t="shared" si="3"/>
        <v>26</v>
      </c>
      <c r="I22" s="8"/>
      <c r="J22" s="5"/>
      <c r="O22" s="5"/>
      <c r="P22" s="11"/>
      <c r="T22" s="4"/>
      <c r="U22" s="5"/>
    </row>
    <row r="23" spans="1:21" x14ac:dyDescent="0.15">
      <c r="A23" s="44">
        <f t="shared" si="5"/>
        <v>21</v>
      </c>
      <c r="B23" s="37" t="s">
        <v>71</v>
      </c>
      <c r="C23" s="15"/>
      <c r="D23" s="28">
        <f t="shared" si="0"/>
        <v>32.799999999999997</v>
      </c>
      <c r="E23" s="74">
        <f t="shared" si="1"/>
        <v>0</v>
      </c>
      <c r="F23" s="74"/>
      <c r="G23" s="28">
        <f t="shared" si="2"/>
        <v>32.799999999999997</v>
      </c>
      <c r="H23" s="28">
        <f t="shared" si="3"/>
        <v>32.799999999999997</v>
      </c>
      <c r="I23" s="8"/>
      <c r="J23" s="5"/>
      <c r="P23" s="11"/>
      <c r="T23" s="4"/>
      <c r="U23" s="5"/>
    </row>
    <row r="24" spans="1:21" x14ac:dyDescent="0.15">
      <c r="A24" s="44">
        <f t="shared" si="5"/>
        <v>22</v>
      </c>
      <c r="B24" s="37" t="s">
        <v>72</v>
      </c>
      <c r="C24" s="15"/>
      <c r="D24" s="28">
        <f t="shared" si="0"/>
        <v>30.7</v>
      </c>
      <c r="E24" s="74">
        <f t="shared" si="1"/>
        <v>0</v>
      </c>
      <c r="F24" s="74"/>
      <c r="G24" s="28">
        <f t="shared" si="2"/>
        <v>30.7</v>
      </c>
      <c r="H24" s="28">
        <f t="shared" si="3"/>
        <v>30.7</v>
      </c>
      <c r="I24" s="8"/>
      <c r="J24" s="5"/>
      <c r="O24" s="5"/>
      <c r="P24" s="11"/>
      <c r="T24" s="4"/>
      <c r="U24" s="5"/>
    </row>
    <row r="25" spans="1:21" x14ac:dyDescent="0.15">
      <c r="A25" s="44">
        <f t="shared" si="5"/>
        <v>23</v>
      </c>
      <c r="B25" s="37" t="s">
        <v>80</v>
      </c>
      <c r="C25" s="15"/>
      <c r="D25" s="28">
        <f t="shared" si="0"/>
        <v>28</v>
      </c>
      <c r="E25" s="74">
        <f t="shared" si="1"/>
        <v>0</v>
      </c>
      <c r="F25" s="74"/>
      <c r="G25" s="28">
        <f t="shared" si="2"/>
        <v>28</v>
      </c>
      <c r="H25" s="28">
        <f t="shared" si="3"/>
        <v>28</v>
      </c>
      <c r="I25" s="8"/>
      <c r="J25" s="5"/>
      <c r="O25" s="5"/>
      <c r="P25" s="11"/>
      <c r="T25" s="4"/>
      <c r="U25" s="5"/>
    </row>
    <row r="26" spans="1:21" x14ac:dyDescent="0.15">
      <c r="A26" s="44">
        <f t="shared" si="5"/>
        <v>24</v>
      </c>
      <c r="B26" s="37" t="s">
        <v>73</v>
      </c>
      <c r="C26" s="15"/>
      <c r="D26" s="28">
        <f t="shared" si="0"/>
        <v>31.7</v>
      </c>
      <c r="E26" s="74">
        <f t="shared" si="1"/>
        <v>0</v>
      </c>
      <c r="F26" s="74"/>
      <c r="G26" s="28">
        <f t="shared" si="2"/>
        <v>31.7</v>
      </c>
      <c r="H26" s="28">
        <f t="shared" si="3"/>
        <v>31.7</v>
      </c>
      <c r="I26" s="8"/>
      <c r="J26" s="5"/>
      <c r="O26" s="5"/>
      <c r="P26" s="11"/>
      <c r="T26" s="4"/>
      <c r="U26" s="5"/>
    </row>
    <row r="27" spans="1:21" x14ac:dyDescent="0.15">
      <c r="A27" s="44">
        <f t="shared" si="5"/>
        <v>25</v>
      </c>
      <c r="B27" s="37" t="s">
        <v>74</v>
      </c>
      <c r="C27" s="15"/>
      <c r="D27" s="28">
        <f t="shared" si="0"/>
        <v>27.6</v>
      </c>
      <c r="E27" s="74">
        <f t="shared" si="1"/>
        <v>0</v>
      </c>
      <c r="F27" s="74"/>
      <c r="G27" s="28">
        <f t="shared" si="2"/>
        <v>27.6</v>
      </c>
      <c r="H27" s="28">
        <f t="shared" si="3"/>
        <v>27.6</v>
      </c>
      <c r="I27" s="8"/>
      <c r="J27" s="5"/>
      <c r="O27" s="5"/>
      <c r="P27" s="11"/>
      <c r="T27" s="4"/>
      <c r="U27" s="5"/>
    </row>
    <row r="28" spans="1:21" x14ac:dyDescent="0.15">
      <c r="A28" s="44">
        <f t="shared" si="5"/>
        <v>26</v>
      </c>
      <c r="B28" s="37" t="s">
        <v>75</v>
      </c>
      <c r="C28" s="15"/>
      <c r="D28" s="28">
        <f t="shared" si="0"/>
        <v>27</v>
      </c>
      <c r="E28" s="74">
        <f t="shared" si="1"/>
        <v>0</v>
      </c>
      <c r="F28" s="74"/>
      <c r="G28" s="28">
        <f t="shared" si="2"/>
        <v>27</v>
      </c>
      <c r="H28" s="28">
        <f t="shared" si="3"/>
        <v>27</v>
      </c>
      <c r="I28" s="8"/>
      <c r="J28" s="5"/>
      <c r="O28" s="5"/>
      <c r="P28" s="11"/>
      <c r="T28" s="4"/>
      <c r="U28" s="5"/>
    </row>
    <row r="29" spans="1:21" x14ac:dyDescent="0.15">
      <c r="A29" s="44">
        <f t="shared" si="5"/>
        <v>27</v>
      </c>
      <c r="B29" s="37" t="s">
        <v>76</v>
      </c>
      <c r="C29" s="15"/>
      <c r="D29" s="28">
        <f t="shared" si="0"/>
        <v>32.799999999999997</v>
      </c>
      <c r="E29" s="74">
        <f t="shared" si="1"/>
        <v>0</v>
      </c>
      <c r="F29" s="74"/>
      <c r="G29" s="28">
        <f t="shared" si="2"/>
        <v>32.799999999999997</v>
      </c>
      <c r="H29" s="28">
        <f t="shared" si="3"/>
        <v>32.799999999999997</v>
      </c>
      <c r="I29" s="8"/>
      <c r="J29" s="5"/>
      <c r="O29" s="5"/>
      <c r="P29" s="11"/>
      <c r="T29" s="4"/>
      <c r="U29" s="5"/>
    </row>
    <row r="30" spans="1:21" x14ac:dyDescent="0.15">
      <c r="A30" s="44">
        <f t="shared" si="5"/>
        <v>28</v>
      </c>
      <c r="B30" s="37" t="s">
        <v>77</v>
      </c>
      <c r="C30" s="15"/>
      <c r="D30" s="28">
        <f t="shared" si="0"/>
        <v>31</v>
      </c>
      <c r="E30" s="74">
        <f t="shared" si="1"/>
        <v>0</v>
      </c>
      <c r="F30" s="74"/>
      <c r="G30" s="28">
        <f t="shared" si="2"/>
        <v>31</v>
      </c>
      <c r="H30" s="28">
        <f t="shared" si="3"/>
        <v>31</v>
      </c>
      <c r="I30" s="8"/>
      <c r="J30" s="5"/>
      <c r="O30" s="5"/>
      <c r="P30" s="11"/>
      <c r="T30" s="4"/>
      <c r="U30" s="5"/>
    </row>
    <row r="31" spans="1:21" x14ac:dyDescent="0.15">
      <c r="A31" s="44">
        <f t="shared" si="5"/>
        <v>29</v>
      </c>
      <c r="B31" s="37" t="s">
        <v>78</v>
      </c>
      <c r="C31" s="15"/>
      <c r="D31" s="28">
        <f t="shared" si="0"/>
        <v>33</v>
      </c>
      <c r="E31" s="74">
        <f t="shared" si="1"/>
        <v>0</v>
      </c>
      <c r="F31" s="74"/>
      <c r="G31" s="28">
        <f t="shared" si="2"/>
        <v>33</v>
      </c>
      <c r="H31" s="28">
        <f t="shared" si="3"/>
        <v>33</v>
      </c>
      <c r="I31" s="8"/>
      <c r="J31" s="5"/>
      <c r="O31" s="5"/>
      <c r="P31" s="11"/>
      <c r="T31" s="4"/>
      <c r="U31" s="5"/>
    </row>
    <row r="32" spans="1:21" x14ac:dyDescent="0.15">
      <c r="A32" s="44">
        <f t="shared" si="5"/>
        <v>30</v>
      </c>
      <c r="B32" s="37" t="s">
        <v>79</v>
      </c>
      <c r="C32" s="15"/>
      <c r="D32" s="28">
        <f t="shared" si="0"/>
        <v>18.8</v>
      </c>
      <c r="E32" s="74">
        <f t="shared" si="1"/>
        <v>0</v>
      </c>
      <c r="F32" s="74"/>
      <c r="G32" s="28">
        <f t="shared" si="2"/>
        <v>18.8</v>
      </c>
      <c r="H32" s="28">
        <f t="shared" si="3"/>
        <v>18.8</v>
      </c>
      <c r="I32" s="8"/>
      <c r="J32" s="5"/>
      <c r="O32" s="5"/>
      <c r="P32" s="11"/>
      <c r="T32" s="4"/>
      <c r="U32" s="5"/>
    </row>
    <row r="33" spans="1:45" x14ac:dyDescent="0.15">
      <c r="A33" s="8"/>
      <c r="B33" s="21"/>
      <c r="C33" s="6" t="s">
        <v>13</v>
      </c>
      <c r="D33" s="7">
        <f>AVERAGE(D3:D32)</f>
        <v>26.696666666666665</v>
      </c>
      <c r="E33" s="7">
        <f>AVERAGE(E3:E32)</f>
        <v>0</v>
      </c>
      <c r="F33" s="7" t="e">
        <f>AVERAGE(F3:F32)</f>
        <v>#DIV/0!</v>
      </c>
      <c r="G33" s="7">
        <f>AVERAGE(G3:G32)</f>
        <v>26.696666666666665</v>
      </c>
      <c r="H33" s="7">
        <f>AVERAGE(H3:H32)</f>
        <v>26.696666666666665</v>
      </c>
      <c r="I33" s="9"/>
      <c r="J33" s="9"/>
      <c r="K33" s="9"/>
      <c r="L33" s="9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</row>
    <row r="34" spans="1:45" x14ac:dyDescent="0.15">
      <c r="A34" s="20"/>
      <c r="B34" s="23"/>
      <c r="C34" s="23"/>
      <c r="D34" s="31"/>
      <c r="E34" s="23"/>
      <c r="F34" s="23"/>
      <c r="G34" s="23"/>
      <c r="H34" s="23"/>
      <c r="I34" s="9"/>
      <c r="J34" s="9"/>
      <c r="K34" s="9"/>
      <c r="L34" s="9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</row>
    <row r="35" spans="1:45" x14ac:dyDescent="0.15">
      <c r="A35" s="23"/>
      <c r="B35" s="23"/>
      <c r="C35" s="23"/>
      <c r="D35" s="31"/>
      <c r="E35" s="23"/>
      <c r="F35" s="23"/>
      <c r="G35" s="23"/>
      <c r="H35" s="23"/>
      <c r="I35" s="9"/>
      <c r="J35" s="9"/>
      <c r="K35" s="47" t="s">
        <v>83</v>
      </c>
      <c r="L35" s="48">
        <v>1.1000000000000001</v>
      </c>
      <c r="M35" s="48">
        <v>1.2</v>
      </c>
      <c r="N35" s="49">
        <v>1.3</v>
      </c>
      <c r="O35" s="51"/>
      <c r="P35" s="50">
        <v>2.1</v>
      </c>
      <c r="Q35" s="48">
        <v>2.2000000000000002</v>
      </c>
      <c r="R35" s="48">
        <v>2.2999999999999998</v>
      </c>
      <c r="S35" s="49">
        <v>2.4</v>
      </c>
      <c r="T35" s="51"/>
      <c r="U35" s="50">
        <v>3.1</v>
      </c>
      <c r="V35" s="48">
        <v>3.2</v>
      </c>
      <c r="W35" s="48">
        <v>3.3</v>
      </c>
      <c r="X35" s="49">
        <v>3.4</v>
      </c>
      <c r="Y35" s="51"/>
      <c r="Z35" s="51"/>
      <c r="AA35" s="50">
        <v>4.0999999999999996</v>
      </c>
      <c r="AB35" s="48">
        <v>4.2</v>
      </c>
      <c r="AC35" s="48">
        <v>4.3</v>
      </c>
      <c r="AD35" s="49">
        <v>4.4000000000000004</v>
      </c>
      <c r="AE35" s="51"/>
      <c r="AF35" s="50">
        <v>5.0999999999999996</v>
      </c>
      <c r="AG35" s="48">
        <v>5.2</v>
      </c>
      <c r="AH35" s="48">
        <v>5.3</v>
      </c>
      <c r="AI35" s="49">
        <v>5.4</v>
      </c>
      <c r="AJ35" s="51"/>
      <c r="AK35" s="50">
        <v>6.1</v>
      </c>
      <c r="AL35" s="48">
        <v>6.2</v>
      </c>
      <c r="AM35" s="49">
        <v>6.3</v>
      </c>
      <c r="AN35" s="52"/>
      <c r="AO35" s="8"/>
      <c r="AP35" s="8"/>
      <c r="AQ35" s="8"/>
    </row>
    <row r="36" spans="1:45" x14ac:dyDescent="0.15">
      <c r="A36" s="23"/>
      <c r="B36" s="8"/>
      <c r="C36" s="75" t="s">
        <v>52</v>
      </c>
      <c r="D36" s="76"/>
      <c r="E36" s="76"/>
      <c r="F36" s="14"/>
      <c r="G36" s="14"/>
      <c r="H36" s="14"/>
      <c r="I36" s="8"/>
      <c r="J36" s="8"/>
      <c r="K36" s="8"/>
      <c r="L36" s="39">
        <v>1</v>
      </c>
      <c r="M36" s="39">
        <v>2</v>
      </c>
      <c r="N36" s="39">
        <v>3</v>
      </c>
      <c r="O36" s="40" t="s">
        <v>48</v>
      </c>
      <c r="P36" s="39">
        <v>4</v>
      </c>
      <c r="Q36" s="39">
        <v>5</v>
      </c>
      <c r="R36" s="39">
        <v>6</v>
      </c>
      <c r="S36" s="39">
        <v>7</v>
      </c>
      <c r="T36" s="40" t="s">
        <v>48</v>
      </c>
      <c r="U36" s="39">
        <v>8</v>
      </c>
      <c r="V36" s="39">
        <v>9</v>
      </c>
      <c r="W36" s="39">
        <v>10</v>
      </c>
      <c r="X36" s="27">
        <v>11</v>
      </c>
      <c r="Y36" s="40" t="s">
        <v>48</v>
      </c>
      <c r="Z36" s="53"/>
      <c r="AA36" s="39">
        <v>12</v>
      </c>
      <c r="AB36" s="39">
        <v>13</v>
      </c>
      <c r="AC36" s="39">
        <v>14</v>
      </c>
      <c r="AD36" s="27">
        <v>15</v>
      </c>
      <c r="AE36" s="40" t="s">
        <v>48</v>
      </c>
      <c r="AF36" s="39">
        <v>16</v>
      </c>
      <c r="AG36" s="39">
        <v>17</v>
      </c>
      <c r="AH36" s="39">
        <v>18</v>
      </c>
      <c r="AI36" s="27">
        <v>19</v>
      </c>
      <c r="AJ36" s="40" t="s">
        <v>48</v>
      </c>
      <c r="AK36" s="39">
        <v>20</v>
      </c>
      <c r="AL36" s="39">
        <v>21</v>
      </c>
      <c r="AM36" s="39">
        <v>22</v>
      </c>
      <c r="AN36" s="40" t="s">
        <v>48</v>
      </c>
      <c r="AO36" s="10"/>
      <c r="AP36" s="8"/>
      <c r="AQ36" s="8"/>
    </row>
    <row r="37" spans="1:45" ht="27" customHeight="1" x14ac:dyDescent="0.15">
      <c r="A37" s="14"/>
      <c r="B37" s="3" t="s">
        <v>0</v>
      </c>
      <c r="C37" s="32" t="s">
        <v>49</v>
      </c>
      <c r="D37" s="33" t="s">
        <v>50</v>
      </c>
      <c r="E37" s="34" t="s">
        <v>48</v>
      </c>
      <c r="F37" s="29"/>
      <c r="G37" s="29"/>
      <c r="H37" s="29"/>
      <c r="I37" s="29"/>
      <c r="J37" s="29"/>
      <c r="K37" s="8"/>
      <c r="L37" s="35" t="s">
        <v>19</v>
      </c>
      <c r="M37" s="46" t="s">
        <v>20</v>
      </c>
      <c r="N37" s="35" t="s">
        <v>21</v>
      </c>
      <c r="O37" s="41" t="s">
        <v>22</v>
      </c>
      <c r="P37" s="46" t="s">
        <v>23</v>
      </c>
      <c r="Q37" s="35" t="s">
        <v>24</v>
      </c>
      <c r="R37" s="46" t="s">
        <v>25</v>
      </c>
      <c r="S37" s="35" t="s">
        <v>26</v>
      </c>
      <c r="T37" s="41" t="s">
        <v>27</v>
      </c>
      <c r="U37" s="46" t="s">
        <v>28</v>
      </c>
      <c r="V37" s="35" t="s">
        <v>29</v>
      </c>
      <c r="W37" s="46" t="s">
        <v>30</v>
      </c>
      <c r="X37" s="35" t="s">
        <v>31</v>
      </c>
      <c r="Y37" s="41" t="s">
        <v>32</v>
      </c>
      <c r="Z37" s="54"/>
      <c r="AA37" s="46" t="s">
        <v>33</v>
      </c>
      <c r="AB37" s="35" t="s">
        <v>34</v>
      </c>
      <c r="AC37" s="46" t="s">
        <v>35</v>
      </c>
      <c r="AD37" s="35" t="s">
        <v>36</v>
      </c>
      <c r="AE37" s="41" t="s">
        <v>37</v>
      </c>
      <c r="AF37" s="46" t="s">
        <v>38</v>
      </c>
      <c r="AG37" s="35" t="s">
        <v>39</v>
      </c>
      <c r="AH37" s="46" t="s">
        <v>40</v>
      </c>
      <c r="AI37" s="35" t="s">
        <v>41</v>
      </c>
      <c r="AJ37" s="41" t="s">
        <v>42</v>
      </c>
      <c r="AK37" s="46" t="s">
        <v>43</v>
      </c>
      <c r="AL37" s="35" t="s">
        <v>44</v>
      </c>
      <c r="AM37" s="46" t="s">
        <v>45</v>
      </c>
      <c r="AN37" s="41" t="s">
        <v>46</v>
      </c>
      <c r="AO37" s="36" t="s">
        <v>0</v>
      </c>
      <c r="AP37" s="34" t="s">
        <v>12</v>
      </c>
      <c r="AR37" s="6" t="s">
        <v>84</v>
      </c>
    </row>
    <row r="38" spans="1:45" ht="18" customHeight="1" x14ac:dyDescent="0.15">
      <c r="A38" s="11">
        <f t="shared" ref="A38:B67" si="6">A3</f>
        <v>1</v>
      </c>
      <c r="B38" s="1" t="str">
        <f t="shared" si="6"/>
        <v>Abromowitz, Lucas</v>
      </c>
      <c r="C38" s="11">
        <v>0</v>
      </c>
      <c r="D38" s="11">
        <v>0</v>
      </c>
      <c r="E38" s="11">
        <f>C38+(D38*0.18)</f>
        <v>0</v>
      </c>
      <c r="F38" s="63" t="str">
        <f t="shared" ref="F38:F67" si="7">B3</f>
        <v>Abromowitz, Lucas</v>
      </c>
      <c r="G38" s="64"/>
      <c r="H38" s="64"/>
      <c r="I38" s="64"/>
      <c r="J38" s="64"/>
      <c r="K38" s="64"/>
      <c r="L38" s="11">
        <v>3</v>
      </c>
      <c r="M38" s="11">
        <v>2.5</v>
      </c>
      <c r="N38" s="11">
        <v>2</v>
      </c>
      <c r="O38" s="42">
        <f>SUM(L38:N38)</f>
        <v>7.5</v>
      </c>
      <c r="P38" s="11">
        <v>3</v>
      </c>
      <c r="Q38" s="11">
        <v>3</v>
      </c>
      <c r="R38" s="11">
        <v>3</v>
      </c>
      <c r="S38" s="11">
        <v>3</v>
      </c>
      <c r="T38" s="42">
        <f>SUM(P38:S38)</f>
        <v>12</v>
      </c>
      <c r="U38" s="11">
        <v>3</v>
      </c>
      <c r="V38" s="11">
        <v>3</v>
      </c>
      <c r="W38" s="11">
        <v>2</v>
      </c>
      <c r="X38" s="26">
        <v>0</v>
      </c>
      <c r="Y38" s="42">
        <f t="shared" ref="Y38:Y67" si="8">SUM(U38:X38)</f>
        <v>8</v>
      </c>
      <c r="Z38" s="55" t="str">
        <f t="shared" ref="Z38:Z67" si="9">B3</f>
        <v>Abromowitz, Lucas</v>
      </c>
      <c r="AA38" s="11">
        <v>2</v>
      </c>
      <c r="AB38" s="26">
        <v>0</v>
      </c>
      <c r="AC38" s="26">
        <v>0</v>
      </c>
      <c r="AD38" s="26">
        <v>0</v>
      </c>
      <c r="AE38" s="42">
        <f>SUM(AA38:AD38)</f>
        <v>2</v>
      </c>
      <c r="AF38" s="26">
        <v>0</v>
      </c>
      <c r="AG38" s="26">
        <v>0</v>
      </c>
      <c r="AH38" s="26">
        <v>0</v>
      </c>
      <c r="AI38" s="26">
        <v>0</v>
      </c>
      <c r="AJ38" s="42">
        <f>SUM(AF38:AI38)</f>
        <v>0</v>
      </c>
      <c r="AK38" s="26">
        <v>0</v>
      </c>
      <c r="AL38" s="26">
        <v>0</v>
      </c>
      <c r="AM38" s="26">
        <v>0</v>
      </c>
      <c r="AN38" s="42">
        <f>SUM(AK38:AM38)</f>
        <v>0</v>
      </c>
      <c r="AO38" s="12" t="str">
        <f t="shared" ref="AO38:AO67" si="10">B3</f>
        <v>Abromowitz, Lucas</v>
      </c>
      <c r="AP38" s="24">
        <f>O38+T38+Y38</f>
        <v>27.5</v>
      </c>
      <c r="AQ38" s="60">
        <f t="shared" ref="AQ38:AQ67" si="11">A3</f>
        <v>1</v>
      </c>
      <c r="AR38" s="5">
        <f>(AP38/33)*K$4</f>
        <v>0.75</v>
      </c>
      <c r="AS38" s="1" t="s">
        <v>5</v>
      </c>
    </row>
    <row r="39" spans="1:45" ht="13" customHeight="1" x14ac:dyDescent="0.15">
      <c r="A39" s="11">
        <f t="shared" si="6"/>
        <v>2</v>
      </c>
      <c r="B39" s="1" t="str">
        <f t="shared" si="6"/>
        <v>Almanza, Angelina</v>
      </c>
      <c r="C39" s="11">
        <v>0</v>
      </c>
      <c r="D39" s="11">
        <v>0</v>
      </c>
      <c r="E39" s="11">
        <f t="shared" ref="E39:E67" si="12">C39+(D39*0.18)</f>
        <v>0</v>
      </c>
      <c r="F39" s="63" t="str">
        <f t="shared" si="7"/>
        <v>Almanza, Angelina</v>
      </c>
      <c r="G39" s="64"/>
      <c r="H39" s="64"/>
      <c r="I39" s="64"/>
      <c r="J39" s="64"/>
      <c r="K39" s="64"/>
      <c r="L39" s="11">
        <v>3</v>
      </c>
      <c r="M39" s="11">
        <v>3</v>
      </c>
      <c r="N39" s="11">
        <v>3</v>
      </c>
      <c r="O39" s="42">
        <f t="shared" ref="O39:O56" si="13">SUM(L39:N39)</f>
        <v>9</v>
      </c>
      <c r="P39" s="11">
        <v>2</v>
      </c>
      <c r="Q39" s="11">
        <v>3</v>
      </c>
      <c r="R39" s="26">
        <v>1</v>
      </c>
      <c r="S39" s="11">
        <v>3</v>
      </c>
      <c r="T39" s="42">
        <f t="shared" ref="T39:T56" si="14">SUM(P39:S39)</f>
        <v>9</v>
      </c>
      <c r="U39" s="11">
        <v>2</v>
      </c>
      <c r="V39" s="11">
        <v>3</v>
      </c>
      <c r="W39" s="11">
        <v>2</v>
      </c>
      <c r="X39" s="11">
        <v>3</v>
      </c>
      <c r="Y39" s="42">
        <f t="shared" si="8"/>
        <v>10</v>
      </c>
      <c r="Z39" s="55" t="str">
        <f t="shared" si="9"/>
        <v>Almanza, Angelina</v>
      </c>
      <c r="AA39" s="11">
        <v>3</v>
      </c>
      <c r="AB39" s="11">
        <v>3</v>
      </c>
      <c r="AC39" s="11">
        <v>3</v>
      </c>
      <c r="AD39" s="11">
        <v>3</v>
      </c>
      <c r="AE39" s="42">
        <f t="shared" ref="AE39:AE56" si="15">SUM(AA39:AD39)</f>
        <v>12</v>
      </c>
      <c r="AF39" s="11">
        <v>2</v>
      </c>
      <c r="AG39" s="11">
        <v>2</v>
      </c>
      <c r="AH39" s="11">
        <v>0</v>
      </c>
      <c r="AI39" s="11">
        <v>0</v>
      </c>
      <c r="AJ39" s="42">
        <f t="shared" ref="AJ39:AJ56" si="16">SUM(AF39:AI39)</f>
        <v>4</v>
      </c>
      <c r="AK39" s="11">
        <v>0</v>
      </c>
      <c r="AL39" s="11">
        <v>0</v>
      </c>
      <c r="AM39" s="11">
        <v>0</v>
      </c>
      <c r="AN39" s="42">
        <f t="shared" ref="AN39:AN56" si="17">SUM(AK39:AM39)</f>
        <v>0</v>
      </c>
      <c r="AO39" s="12" t="str">
        <f t="shared" si="10"/>
        <v>Almanza, Angelina</v>
      </c>
      <c r="AP39" s="24">
        <f t="shared" ref="AP39:AP67" si="18">O39+T39+Y39</f>
        <v>28</v>
      </c>
      <c r="AQ39" s="60">
        <f t="shared" si="11"/>
        <v>2</v>
      </c>
      <c r="AR39" s="5">
        <f t="shared" ref="AR39:AR67" si="19">(AP39/33)*K$4</f>
        <v>0.76363636363636367</v>
      </c>
      <c r="AS39" s="1" t="s">
        <v>5</v>
      </c>
    </row>
    <row r="40" spans="1:45" ht="13" customHeight="1" x14ac:dyDescent="0.15">
      <c r="A40" s="11">
        <f t="shared" si="6"/>
        <v>3</v>
      </c>
      <c r="B40" s="1" t="str">
        <f t="shared" si="6"/>
        <v>Boburka, Everett</v>
      </c>
      <c r="C40" s="11">
        <v>0</v>
      </c>
      <c r="D40" s="11">
        <v>0</v>
      </c>
      <c r="E40" s="11">
        <f t="shared" si="12"/>
        <v>0</v>
      </c>
      <c r="F40" s="63" t="str">
        <f t="shared" si="7"/>
        <v>Boburka, Everett</v>
      </c>
      <c r="G40" s="64"/>
      <c r="H40" s="64"/>
      <c r="I40" s="64"/>
      <c r="J40" s="64"/>
      <c r="K40" s="64"/>
      <c r="L40" s="11">
        <v>3</v>
      </c>
      <c r="M40" s="11">
        <v>3</v>
      </c>
      <c r="N40" s="11">
        <v>3</v>
      </c>
      <c r="O40" s="42">
        <f t="shared" si="13"/>
        <v>9</v>
      </c>
      <c r="P40" s="11">
        <v>3</v>
      </c>
      <c r="Q40" s="11">
        <v>2</v>
      </c>
      <c r="R40" s="11">
        <v>3</v>
      </c>
      <c r="S40" s="11">
        <v>3</v>
      </c>
      <c r="T40" s="42">
        <f t="shared" si="14"/>
        <v>11</v>
      </c>
      <c r="U40" s="11">
        <v>2.5</v>
      </c>
      <c r="V40" s="11">
        <v>3</v>
      </c>
      <c r="W40" s="11">
        <v>3</v>
      </c>
      <c r="X40" s="11">
        <v>3</v>
      </c>
      <c r="Y40" s="42">
        <f t="shared" si="8"/>
        <v>11.5</v>
      </c>
      <c r="Z40" s="55" t="str">
        <f t="shared" si="9"/>
        <v>Boburka, Everett</v>
      </c>
      <c r="AA40" s="11">
        <v>3</v>
      </c>
      <c r="AB40" s="11">
        <v>3</v>
      </c>
      <c r="AC40" s="11">
        <v>3</v>
      </c>
      <c r="AD40" s="11">
        <v>3</v>
      </c>
      <c r="AE40" s="42">
        <f t="shared" si="15"/>
        <v>12</v>
      </c>
      <c r="AF40" s="11">
        <v>3</v>
      </c>
      <c r="AG40" s="11">
        <v>3</v>
      </c>
      <c r="AH40" s="11">
        <v>0</v>
      </c>
      <c r="AI40" s="11">
        <v>0</v>
      </c>
      <c r="AJ40" s="42">
        <f t="shared" si="16"/>
        <v>6</v>
      </c>
      <c r="AK40" s="11">
        <v>0</v>
      </c>
      <c r="AL40" s="11">
        <v>0</v>
      </c>
      <c r="AM40" s="11">
        <v>0</v>
      </c>
      <c r="AN40" s="42">
        <f t="shared" si="17"/>
        <v>0</v>
      </c>
      <c r="AO40" s="12" t="str">
        <f t="shared" si="10"/>
        <v>Boburka, Everett</v>
      </c>
      <c r="AP40" s="24">
        <f t="shared" si="18"/>
        <v>31.5</v>
      </c>
      <c r="AQ40" s="60">
        <f t="shared" si="11"/>
        <v>3</v>
      </c>
      <c r="AR40" s="5">
        <f t="shared" si="19"/>
        <v>0.85909090909090913</v>
      </c>
      <c r="AS40" s="1" t="s">
        <v>85</v>
      </c>
    </row>
    <row r="41" spans="1:45" ht="13" customHeight="1" x14ac:dyDescent="0.15">
      <c r="A41" s="11">
        <f t="shared" si="6"/>
        <v>4</v>
      </c>
      <c r="B41" s="1" t="str">
        <f t="shared" si="6"/>
        <v>Bruno, Katelyn</v>
      </c>
      <c r="C41" s="11">
        <v>0</v>
      </c>
      <c r="D41" s="11">
        <v>0</v>
      </c>
      <c r="E41" s="11">
        <f t="shared" si="12"/>
        <v>0</v>
      </c>
      <c r="F41" s="63" t="str">
        <f t="shared" si="7"/>
        <v>Bruno, Katelyn</v>
      </c>
      <c r="G41" s="64"/>
      <c r="H41" s="64"/>
      <c r="I41" s="64"/>
      <c r="J41" s="64"/>
      <c r="K41" s="64"/>
      <c r="L41" s="11">
        <v>3</v>
      </c>
      <c r="M41" s="11">
        <v>2.8</v>
      </c>
      <c r="N41" s="11">
        <v>3</v>
      </c>
      <c r="O41" s="42">
        <f t="shared" si="13"/>
        <v>8.8000000000000007</v>
      </c>
      <c r="P41" s="11">
        <v>3</v>
      </c>
      <c r="Q41" s="11">
        <v>3</v>
      </c>
      <c r="R41" s="11">
        <v>3</v>
      </c>
      <c r="S41" s="11">
        <v>3</v>
      </c>
      <c r="T41" s="42">
        <f t="shared" si="14"/>
        <v>12</v>
      </c>
      <c r="U41" s="11">
        <v>3</v>
      </c>
      <c r="V41" s="11">
        <v>3</v>
      </c>
      <c r="W41" s="11">
        <v>3</v>
      </c>
      <c r="X41" s="11">
        <v>3</v>
      </c>
      <c r="Y41" s="42">
        <f t="shared" si="8"/>
        <v>12</v>
      </c>
      <c r="Z41" s="55" t="str">
        <f t="shared" si="9"/>
        <v>Bruno, Katelyn</v>
      </c>
      <c r="AA41" s="11">
        <v>3</v>
      </c>
      <c r="AB41" s="11">
        <v>3</v>
      </c>
      <c r="AC41" s="11">
        <v>3</v>
      </c>
      <c r="AD41" s="11">
        <v>3</v>
      </c>
      <c r="AE41" s="42">
        <f t="shared" si="15"/>
        <v>12</v>
      </c>
      <c r="AF41" s="11">
        <v>3</v>
      </c>
      <c r="AG41" s="11">
        <v>3</v>
      </c>
      <c r="AH41" s="11">
        <v>0</v>
      </c>
      <c r="AI41" s="11">
        <v>0</v>
      </c>
      <c r="AJ41" s="42">
        <f t="shared" si="16"/>
        <v>6</v>
      </c>
      <c r="AK41" s="11">
        <v>0</v>
      </c>
      <c r="AL41" s="11">
        <v>0</v>
      </c>
      <c r="AM41" s="11">
        <v>0</v>
      </c>
      <c r="AN41" s="42">
        <f t="shared" si="17"/>
        <v>0</v>
      </c>
      <c r="AO41" s="12" t="str">
        <f t="shared" si="10"/>
        <v>Bruno, Katelyn</v>
      </c>
      <c r="AP41" s="24">
        <f t="shared" si="18"/>
        <v>32.799999999999997</v>
      </c>
      <c r="AQ41" s="60">
        <f t="shared" si="11"/>
        <v>4</v>
      </c>
      <c r="AR41" s="5">
        <f t="shared" si="19"/>
        <v>0.89454545454545453</v>
      </c>
      <c r="AS41" s="1" t="s">
        <v>15</v>
      </c>
    </row>
    <row r="42" spans="1:45" ht="13" customHeight="1" x14ac:dyDescent="0.15">
      <c r="A42" s="11">
        <f t="shared" si="6"/>
        <v>5</v>
      </c>
      <c r="B42" s="1" t="str">
        <f t="shared" si="6"/>
        <v>Bryant, Jaylen</v>
      </c>
      <c r="C42" s="11">
        <v>0</v>
      </c>
      <c r="D42" s="11">
        <v>0</v>
      </c>
      <c r="E42" s="11">
        <f t="shared" si="12"/>
        <v>0</v>
      </c>
      <c r="F42" s="63" t="str">
        <f t="shared" si="7"/>
        <v>Bryant, Jaylen</v>
      </c>
      <c r="G42" s="64"/>
      <c r="H42" s="64"/>
      <c r="I42" s="64"/>
      <c r="J42" s="64"/>
      <c r="K42" s="64"/>
      <c r="L42" s="11">
        <v>3</v>
      </c>
      <c r="M42" s="11">
        <v>3</v>
      </c>
      <c r="N42" s="11">
        <v>3</v>
      </c>
      <c r="O42" s="42">
        <f t="shared" si="13"/>
        <v>9</v>
      </c>
      <c r="P42" s="11">
        <v>3</v>
      </c>
      <c r="Q42" s="11">
        <v>3</v>
      </c>
      <c r="R42" s="11">
        <v>3</v>
      </c>
      <c r="S42" s="11">
        <v>3</v>
      </c>
      <c r="T42" s="42">
        <f t="shared" si="14"/>
        <v>12</v>
      </c>
      <c r="U42" s="11">
        <v>3</v>
      </c>
      <c r="V42" s="11">
        <v>3</v>
      </c>
      <c r="W42" s="11">
        <v>3</v>
      </c>
      <c r="X42" s="11">
        <v>3</v>
      </c>
      <c r="Y42" s="42">
        <f t="shared" si="8"/>
        <v>12</v>
      </c>
      <c r="Z42" s="55" t="str">
        <f t="shared" si="9"/>
        <v>Bryant, Jaylen</v>
      </c>
      <c r="AA42" s="26">
        <v>0</v>
      </c>
      <c r="AB42" s="43">
        <v>1</v>
      </c>
      <c r="AC42" s="11">
        <v>3</v>
      </c>
      <c r="AD42" s="11">
        <v>3</v>
      </c>
      <c r="AE42" s="42">
        <f t="shared" si="15"/>
        <v>7</v>
      </c>
      <c r="AF42" s="11">
        <v>3</v>
      </c>
      <c r="AG42" s="11">
        <v>3</v>
      </c>
      <c r="AH42" s="11">
        <v>0</v>
      </c>
      <c r="AI42" s="11">
        <v>0</v>
      </c>
      <c r="AJ42" s="42">
        <f t="shared" si="16"/>
        <v>6</v>
      </c>
      <c r="AK42" s="11">
        <v>0</v>
      </c>
      <c r="AL42" s="11">
        <v>0</v>
      </c>
      <c r="AM42" s="11">
        <v>0</v>
      </c>
      <c r="AN42" s="42">
        <f t="shared" si="17"/>
        <v>0</v>
      </c>
      <c r="AO42" s="12" t="str">
        <f t="shared" si="10"/>
        <v>Bryant, Jaylen</v>
      </c>
      <c r="AP42" s="24">
        <f t="shared" si="18"/>
        <v>33</v>
      </c>
      <c r="AQ42" s="60">
        <f t="shared" si="11"/>
        <v>5</v>
      </c>
      <c r="AR42" s="5">
        <f t="shared" si="19"/>
        <v>0.9</v>
      </c>
      <c r="AS42" s="1" t="s">
        <v>15</v>
      </c>
    </row>
    <row r="43" spans="1:45" ht="13" customHeight="1" x14ac:dyDescent="0.15">
      <c r="A43" s="11">
        <f t="shared" si="6"/>
        <v>6</v>
      </c>
      <c r="B43" s="1" t="str">
        <f t="shared" si="6"/>
        <v xml:space="preserve">Casebier, Savannah </v>
      </c>
      <c r="C43" s="11">
        <v>0</v>
      </c>
      <c r="D43" s="11">
        <v>0</v>
      </c>
      <c r="E43" s="11">
        <f t="shared" si="12"/>
        <v>0</v>
      </c>
      <c r="F43" s="63" t="str">
        <f t="shared" si="7"/>
        <v xml:space="preserve">Casebier, Savannah </v>
      </c>
      <c r="G43" s="64"/>
      <c r="H43" s="64"/>
      <c r="I43" s="64"/>
      <c r="J43" s="64"/>
      <c r="K43" s="64"/>
      <c r="L43" s="11">
        <v>2.5</v>
      </c>
      <c r="M43" s="43">
        <v>1</v>
      </c>
      <c r="N43" s="26">
        <v>0</v>
      </c>
      <c r="O43" s="42">
        <f t="shared" si="13"/>
        <v>3.5</v>
      </c>
      <c r="P43" s="11">
        <v>2</v>
      </c>
      <c r="Q43" s="11">
        <v>0.7</v>
      </c>
      <c r="R43" s="26">
        <v>0</v>
      </c>
      <c r="S43" s="26">
        <v>0</v>
      </c>
      <c r="T43" s="42">
        <f t="shared" si="14"/>
        <v>2.7</v>
      </c>
      <c r="U43" s="26">
        <v>0</v>
      </c>
      <c r="V43" s="26">
        <v>0</v>
      </c>
      <c r="W43" s="26">
        <v>0</v>
      </c>
      <c r="X43" s="26">
        <v>0</v>
      </c>
      <c r="Y43" s="42">
        <f t="shared" si="8"/>
        <v>0</v>
      </c>
      <c r="Z43" s="55" t="str">
        <f t="shared" si="9"/>
        <v xml:space="preserve">Casebier, Savannah </v>
      </c>
      <c r="AA43" s="26">
        <v>0</v>
      </c>
      <c r="AB43" s="61">
        <v>0</v>
      </c>
      <c r="AC43" s="61">
        <v>0</v>
      </c>
      <c r="AD43" s="61">
        <v>0</v>
      </c>
      <c r="AE43" s="42">
        <f t="shared" si="15"/>
        <v>0</v>
      </c>
      <c r="AF43" s="61">
        <v>0</v>
      </c>
      <c r="AG43" s="61">
        <v>0</v>
      </c>
      <c r="AH43" s="61">
        <v>0</v>
      </c>
      <c r="AI43" s="61">
        <v>0</v>
      </c>
      <c r="AJ43" s="42">
        <f t="shared" si="16"/>
        <v>0</v>
      </c>
      <c r="AK43" s="61">
        <v>0</v>
      </c>
      <c r="AL43" s="61">
        <v>0</v>
      </c>
      <c r="AM43" s="61">
        <v>0</v>
      </c>
      <c r="AN43" s="42">
        <f t="shared" si="17"/>
        <v>0</v>
      </c>
      <c r="AO43" s="12" t="str">
        <f t="shared" si="10"/>
        <v xml:space="preserve">Casebier, Savannah </v>
      </c>
      <c r="AP43" s="24">
        <f t="shared" si="18"/>
        <v>6.2</v>
      </c>
      <c r="AQ43" s="60">
        <f t="shared" si="11"/>
        <v>6</v>
      </c>
      <c r="AR43" s="5">
        <f t="shared" si="19"/>
        <v>0.1690909090909091</v>
      </c>
      <c r="AS43" s="1" t="s">
        <v>11</v>
      </c>
    </row>
    <row r="44" spans="1:45" ht="13" customHeight="1" x14ac:dyDescent="0.15">
      <c r="A44" s="11">
        <f t="shared" si="6"/>
        <v>7</v>
      </c>
      <c r="B44" s="1" t="str">
        <f t="shared" si="6"/>
        <v>Crotteau, Gina M</v>
      </c>
      <c r="C44" s="11">
        <v>0</v>
      </c>
      <c r="D44" s="11">
        <v>0</v>
      </c>
      <c r="E44" s="11">
        <f t="shared" si="12"/>
        <v>0</v>
      </c>
      <c r="F44" s="63" t="str">
        <f t="shared" si="7"/>
        <v>Crotteau, Gina M</v>
      </c>
      <c r="G44" s="64"/>
      <c r="H44" s="64"/>
      <c r="I44" s="64"/>
      <c r="J44" s="64"/>
      <c r="K44" s="64"/>
      <c r="L44" s="11">
        <v>3</v>
      </c>
      <c r="M44" s="11">
        <v>3</v>
      </c>
      <c r="N44" s="11">
        <v>3</v>
      </c>
      <c r="O44" s="42">
        <f t="shared" si="13"/>
        <v>9</v>
      </c>
      <c r="P44" s="26">
        <v>0</v>
      </c>
      <c r="Q44" s="26">
        <v>1</v>
      </c>
      <c r="R44" s="26">
        <v>0</v>
      </c>
      <c r="S44" s="26">
        <v>0</v>
      </c>
      <c r="T44" s="42">
        <f t="shared" si="14"/>
        <v>1</v>
      </c>
      <c r="U44" s="26">
        <v>0</v>
      </c>
      <c r="V44" s="26">
        <v>0</v>
      </c>
      <c r="W44" s="26">
        <v>0</v>
      </c>
      <c r="X44" s="26">
        <v>0</v>
      </c>
      <c r="Y44" s="42">
        <f t="shared" si="8"/>
        <v>0</v>
      </c>
      <c r="Z44" s="55" t="str">
        <f t="shared" si="9"/>
        <v>Crotteau, Gina M</v>
      </c>
      <c r="AA44" s="26">
        <v>0</v>
      </c>
      <c r="AB44" s="61">
        <v>0</v>
      </c>
      <c r="AC44" s="61">
        <v>0</v>
      </c>
      <c r="AD44" s="61">
        <v>0</v>
      </c>
      <c r="AE44" s="42">
        <f t="shared" si="15"/>
        <v>0</v>
      </c>
      <c r="AF44" s="61">
        <v>0</v>
      </c>
      <c r="AG44" s="61">
        <v>0</v>
      </c>
      <c r="AH44" s="61">
        <v>0</v>
      </c>
      <c r="AI44" s="61">
        <v>0</v>
      </c>
      <c r="AJ44" s="42">
        <f t="shared" si="16"/>
        <v>0</v>
      </c>
      <c r="AK44" s="61">
        <v>0</v>
      </c>
      <c r="AL44" s="61">
        <v>0</v>
      </c>
      <c r="AM44" s="61">
        <v>0</v>
      </c>
      <c r="AN44" s="42">
        <f t="shared" si="17"/>
        <v>0</v>
      </c>
      <c r="AO44" s="12" t="str">
        <f t="shared" si="10"/>
        <v>Crotteau, Gina M</v>
      </c>
      <c r="AP44" s="24">
        <f t="shared" si="18"/>
        <v>10</v>
      </c>
      <c r="AQ44" s="60">
        <f t="shared" si="11"/>
        <v>7</v>
      </c>
      <c r="AR44" s="5">
        <f t="shared" si="19"/>
        <v>0.27272727272727276</v>
      </c>
      <c r="AS44" s="1" t="s">
        <v>11</v>
      </c>
    </row>
    <row r="45" spans="1:45" ht="13" customHeight="1" x14ac:dyDescent="0.15">
      <c r="A45" s="11">
        <f t="shared" si="6"/>
        <v>8</v>
      </c>
      <c r="B45" s="1" t="str">
        <f t="shared" si="6"/>
        <v>Dagenais, Ashley</v>
      </c>
      <c r="C45" s="11">
        <v>0</v>
      </c>
      <c r="D45" s="11">
        <v>0</v>
      </c>
      <c r="E45" s="11">
        <f t="shared" si="12"/>
        <v>0</v>
      </c>
      <c r="F45" s="63" t="str">
        <f t="shared" si="7"/>
        <v>Dagenais, Ashley</v>
      </c>
      <c r="G45" s="64"/>
      <c r="H45" s="64"/>
      <c r="I45" s="64"/>
      <c r="J45" s="64"/>
      <c r="K45" s="64"/>
      <c r="L45" s="11">
        <v>2</v>
      </c>
      <c r="M45" s="11">
        <v>2.4</v>
      </c>
      <c r="N45" s="26">
        <v>0</v>
      </c>
      <c r="O45" s="42">
        <f t="shared" si="13"/>
        <v>4.4000000000000004</v>
      </c>
      <c r="P45" s="11">
        <v>3</v>
      </c>
      <c r="Q45" s="11">
        <v>1.5</v>
      </c>
      <c r="R45" s="11">
        <v>1.7</v>
      </c>
      <c r="S45" s="26">
        <v>1</v>
      </c>
      <c r="T45" s="42">
        <f t="shared" si="14"/>
        <v>7.2</v>
      </c>
      <c r="U45" s="11">
        <v>2</v>
      </c>
      <c r="V45" s="11">
        <v>1.8</v>
      </c>
      <c r="W45" s="11">
        <v>1</v>
      </c>
      <c r="X45" s="11">
        <v>2</v>
      </c>
      <c r="Y45" s="42">
        <f t="shared" si="8"/>
        <v>6.8</v>
      </c>
      <c r="Z45" s="55" t="str">
        <f t="shared" si="9"/>
        <v>Dagenais, Ashley</v>
      </c>
      <c r="AA45" s="11">
        <v>2</v>
      </c>
      <c r="AB45" s="26">
        <v>0</v>
      </c>
      <c r="AC45" s="26">
        <v>0</v>
      </c>
      <c r="AD45" s="26">
        <v>1</v>
      </c>
      <c r="AE45" s="42">
        <f t="shared" si="15"/>
        <v>3</v>
      </c>
      <c r="AF45" s="11">
        <v>1</v>
      </c>
      <c r="AG45" s="11">
        <v>2</v>
      </c>
      <c r="AH45" s="11">
        <v>0</v>
      </c>
      <c r="AI45" s="11">
        <v>0</v>
      </c>
      <c r="AJ45" s="42">
        <f t="shared" si="16"/>
        <v>3</v>
      </c>
      <c r="AK45" s="11">
        <v>0</v>
      </c>
      <c r="AL45" s="11">
        <v>0</v>
      </c>
      <c r="AM45" s="11">
        <v>0</v>
      </c>
      <c r="AN45" s="42">
        <f t="shared" si="17"/>
        <v>0</v>
      </c>
      <c r="AO45" s="12" t="str">
        <f t="shared" si="10"/>
        <v>Dagenais, Ashley</v>
      </c>
      <c r="AP45" s="24">
        <f t="shared" si="18"/>
        <v>18.400000000000002</v>
      </c>
      <c r="AQ45" s="60">
        <f t="shared" si="11"/>
        <v>8</v>
      </c>
      <c r="AR45" s="5">
        <f t="shared" si="19"/>
        <v>0.50181818181818183</v>
      </c>
      <c r="AS45" s="1" t="s">
        <v>10</v>
      </c>
    </row>
    <row r="46" spans="1:45" ht="13" customHeight="1" x14ac:dyDescent="0.15">
      <c r="A46" s="11">
        <f t="shared" si="6"/>
        <v>9</v>
      </c>
      <c r="B46" s="1" t="str">
        <f t="shared" si="6"/>
        <v xml:space="preserve">Decker, Arielle </v>
      </c>
      <c r="C46" s="11">
        <v>0</v>
      </c>
      <c r="D46" s="11">
        <v>0</v>
      </c>
      <c r="E46" s="11">
        <f t="shared" si="12"/>
        <v>0</v>
      </c>
      <c r="F46" s="63" t="str">
        <f t="shared" si="7"/>
        <v xml:space="preserve">Decker, Arielle </v>
      </c>
      <c r="G46" s="64"/>
      <c r="H46" s="64"/>
      <c r="I46" s="64"/>
      <c r="J46" s="64"/>
      <c r="K46" s="64"/>
      <c r="L46" s="11">
        <v>2</v>
      </c>
      <c r="M46" s="11">
        <v>3</v>
      </c>
      <c r="N46" s="11">
        <v>1.5</v>
      </c>
      <c r="O46" s="42">
        <f t="shared" si="13"/>
        <v>6.5</v>
      </c>
      <c r="P46" s="11">
        <v>3</v>
      </c>
      <c r="Q46" s="11">
        <v>2</v>
      </c>
      <c r="R46" s="11">
        <v>2</v>
      </c>
      <c r="S46" s="26">
        <v>0</v>
      </c>
      <c r="T46" s="42">
        <f t="shared" si="14"/>
        <v>7</v>
      </c>
      <c r="U46" s="11">
        <v>2.5</v>
      </c>
      <c r="V46" s="11">
        <v>3</v>
      </c>
      <c r="W46" s="26">
        <v>0</v>
      </c>
      <c r="X46" s="11">
        <v>3</v>
      </c>
      <c r="Y46" s="42">
        <f t="shared" si="8"/>
        <v>8.5</v>
      </c>
      <c r="Z46" s="55" t="str">
        <f t="shared" si="9"/>
        <v xml:space="preserve">Decker, Arielle </v>
      </c>
      <c r="AA46" s="11">
        <v>2</v>
      </c>
      <c r="AB46" s="61">
        <v>0</v>
      </c>
      <c r="AC46" s="61">
        <v>0</v>
      </c>
      <c r="AD46" s="61">
        <v>1</v>
      </c>
      <c r="AE46" s="42">
        <f t="shared" si="15"/>
        <v>3</v>
      </c>
      <c r="AF46" s="11">
        <v>3</v>
      </c>
      <c r="AG46" s="11">
        <v>2</v>
      </c>
      <c r="AH46" s="11">
        <v>0</v>
      </c>
      <c r="AI46" s="11">
        <v>0</v>
      </c>
      <c r="AJ46" s="42">
        <f t="shared" si="16"/>
        <v>5</v>
      </c>
      <c r="AK46" s="11">
        <v>0</v>
      </c>
      <c r="AL46" s="11">
        <v>0</v>
      </c>
      <c r="AM46" s="11">
        <v>0</v>
      </c>
      <c r="AN46" s="42">
        <f t="shared" si="17"/>
        <v>0</v>
      </c>
      <c r="AO46" s="12" t="str">
        <f t="shared" si="10"/>
        <v xml:space="preserve">Decker, Arielle </v>
      </c>
      <c r="AP46" s="24">
        <f t="shared" si="18"/>
        <v>22</v>
      </c>
      <c r="AQ46" s="60">
        <f t="shared" si="11"/>
        <v>9</v>
      </c>
      <c r="AR46" s="5">
        <f t="shared" si="19"/>
        <v>0.6</v>
      </c>
      <c r="AS46" s="1" t="s">
        <v>8</v>
      </c>
    </row>
    <row r="47" spans="1:45" ht="13" customHeight="1" x14ac:dyDescent="0.15">
      <c r="A47" s="11">
        <f t="shared" si="6"/>
        <v>10</v>
      </c>
      <c r="B47" s="1" t="str">
        <f t="shared" si="6"/>
        <v>Dorelus, Evens</v>
      </c>
      <c r="C47" s="11">
        <v>0</v>
      </c>
      <c r="D47" s="11">
        <v>0</v>
      </c>
      <c r="E47" s="11">
        <f t="shared" si="12"/>
        <v>0</v>
      </c>
      <c r="F47" s="63" t="str">
        <f t="shared" si="7"/>
        <v>Dorelus, Evens</v>
      </c>
      <c r="G47" s="64"/>
      <c r="H47" s="64"/>
      <c r="I47" s="64"/>
      <c r="J47" s="64"/>
      <c r="K47" s="64"/>
      <c r="L47" s="11">
        <v>3</v>
      </c>
      <c r="M47" s="11">
        <v>2</v>
      </c>
      <c r="N47" s="26">
        <v>0</v>
      </c>
      <c r="O47" s="42">
        <f t="shared" si="13"/>
        <v>5</v>
      </c>
      <c r="P47" s="11">
        <v>3</v>
      </c>
      <c r="Q47" s="26">
        <v>1</v>
      </c>
      <c r="R47" s="11">
        <v>3</v>
      </c>
      <c r="S47" s="11">
        <v>3</v>
      </c>
      <c r="T47" s="42">
        <f t="shared" si="14"/>
        <v>10</v>
      </c>
      <c r="U47" s="11">
        <v>3</v>
      </c>
      <c r="V47" s="11">
        <v>3</v>
      </c>
      <c r="W47" s="11">
        <v>3</v>
      </c>
      <c r="X47" s="11">
        <v>2</v>
      </c>
      <c r="Y47" s="42">
        <f t="shared" si="8"/>
        <v>11</v>
      </c>
      <c r="Z47" s="55" t="str">
        <f t="shared" si="9"/>
        <v>Dorelus, Evens</v>
      </c>
      <c r="AA47" s="11">
        <v>2</v>
      </c>
      <c r="AB47" s="62">
        <v>1</v>
      </c>
      <c r="AC47" s="11">
        <v>3</v>
      </c>
      <c r="AD47" s="11">
        <v>2</v>
      </c>
      <c r="AE47" s="42">
        <f t="shared" si="15"/>
        <v>8</v>
      </c>
      <c r="AF47" s="11">
        <v>2</v>
      </c>
      <c r="AG47" s="11">
        <v>2</v>
      </c>
      <c r="AH47" s="11">
        <v>0</v>
      </c>
      <c r="AI47" s="11">
        <v>0</v>
      </c>
      <c r="AJ47" s="42">
        <f t="shared" si="16"/>
        <v>4</v>
      </c>
      <c r="AK47" s="11">
        <v>0</v>
      </c>
      <c r="AL47" s="11">
        <v>0</v>
      </c>
      <c r="AM47" s="11">
        <v>0</v>
      </c>
      <c r="AN47" s="42">
        <f t="shared" si="17"/>
        <v>0</v>
      </c>
      <c r="AO47" s="12" t="str">
        <f t="shared" si="10"/>
        <v>Dorelus, Evens</v>
      </c>
      <c r="AP47" s="24">
        <f t="shared" si="18"/>
        <v>26</v>
      </c>
      <c r="AQ47" s="60">
        <f t="shared" si="11"/>
        <v>10</v>
      </c>
      <c r="AR47" s="5">
        <f t="shared" si="19"/>
        <v>0.70909090909090911</v>
      </c>
      <c r="AS47" s="1" t="s">
        <v>6</v>
      </c>
    </row>
    <row r="48" spans="1:45" ht="13" customHeight="1" x14ac:dyDescent="0.15">
      <c r="A48" s="11">
        <f t="shared" si="6"/>
        <v>11</v>
      </c>
      <c r="B48" s="1" t="str">
        <f t="shared" si="6"/>
        <v xml:space="preserve">Freeman, Kelsey </v>
      </c>
      <c r="C48" s="11">
        <v>0</v>
      </c>
      <c r="D48" s="11">
        <v>0</v>
      </c>
      <c r="E48" s="11">
        <f t="shared" si="12"/>
        <v>0</v>
      </c>
      <c r="F48" s="63" t="str">
        <f t="shared" si="7"/>
        <v xml:space="preserve">Freeman, Kelsey </v>
      </c>
      <c r="G48" s="64"/>
      <c r="H48" s="64"/>
      <c r="I48" s="64"/>
      <c r="J48" s="64"/>
      <c r="K48" s="64"/>
      <c r="L48" s="11">
        <v>3</v>
      </c>
      <c r="M48" s="11">
        <v>3</v>
      </c>
      <c r="N48" s="11">
        <v>3</v>
      </c>
      <c r="O48" s="42">
        <f t="shared" si="13"/>
        <v>9</v>
      </c>
      <c r="P48" s="11">
        <v>3</v>
      </c>
      <c r="Q48" s="26">
        <v>1</v>
      </c>
      <c r="R48" s="26">
        <v>1</v>
      </c>
      <c r="S48" s="11">
        <v>3</v>
      </c>
      <c r="T48" s="42">
        <f t="shared" si="14"/>
        <v>8</v>
      </c>
      <c r="U48" s="11">
        <v>3</v>
      </c>
      <c r="V48" s="11">
        <v>3</v>
      </c>
      <c r="W48" s="11">
        <v>3</v>
      </c>
      <c r="X48" s="11">
        <v>3</v>
      </c>
      <c r="Y48" s="42">
        <f t="shared" si="8"/>
        <v>12</v>
      </c>
      <c r="Z48" s="55" t="str">
        <f t="shared" si="9"/>
        <v xml:space="preserve">Freeman, Kelsey </v>
      </c>
      <c r="AA48" s="11">
        <v>3</v>
      </c>
      <c r="AB48" s="11">
        <v>3</v>
      </c>
      <c r="AC48" s="11">
        <v>3</v>
      </c>
      <c r="AD48" s="11">
        <v>3</v>
      </c>
      <c r="AE48" s="42">
        <f t="shared" si="15"/>
        <v>12</v>
      </c>
      <c r="AF48" s="11">
        <v>3</v>
      </c>
      <c r="AG48" s="11">
        <v>2</v>
      </c>
      <c r="AH48" s="11">
        <v>0</v>
      </c>
      <c r="AI48" s="11">
        <v>0</v>
      </c>
      <c r="AJ48" s="42">
        <f t="shared" si="16"/>
        <v>5</v>
      </c>
      <c r="AK48" s="11">
        <v>0</v>
      </c>
      <c r="AL48" s="11">
        <v>0</v>
      </c>
      <c r="AM48" s="11">
        <v>0</v>
      </c>
      <c r="AN48" s="42">
        <f t="shared" si="17"/>
        <v>0</v>
      </c>
      <c r="AO48" s="12" t="str">
        <f t="shared" si="10"/>
        <v xml:space="preserve">Freeman, Kelsey </v>
      </c>
      <c r="AP48" s="24">
        <f t="shared" si="18"/>
        <v>29</v>
      </c>
      <c r="AQ48" s="60">
        <f t="shared" si="11"/>
        <v>11</v>
      </c>
      <c r="AR48" s="5">
        <f t="shared" si="19"/>
        <v>0.79090909090909089</v>
      </c>
      <c r="AS48" s="1" t="s">
        <v>4</v>
      </c>
    </row>
    <row r="49" spans="1:45" ht="13" customHeight="1" x14ac:dyDescent="0.15">
      <c r="A49" s="11">
        <f t="shared" si="6"/>
        <v>12</v>
      </c>
      <c r="B49" s="1" t="str">
        <f t="shared" si="6"/>
        <v>Galvan, Christina</v>
      </c>
      <c r="C49" s="11">
        <v>0</v>
      </c>
      <c r="D49" s="11">
        <v>0</v>
      </c>
      <c r="E49" s="11">
        <f t="shared" si="12"/>
        <v>0</v>
      </c>
      <c r="F49" s="63" t="str">
        <f t="shared" si="7"/>
        <v>Galvan, Christina</v>
      </c>
      <c r="G49" s="64"/>
      <c r="H49" s="64"/>
      <c r="I49" s="64"/>
      <c r="J49" s="64"/>
      <c r="K49" s="64"/>
      <c r="L49" s="11">
        <v>3</v>
      </c>
      <c r="M49" s="11">
        <v>3</v>
      </c>
      <c r="N49" s="11">
        <v>3</v>
      </c>
      <c r="O49" s="42">
        <f t="shared" si="13"/>
        <v>9</v>
      </c>
      <c r="P49" s="11">
        <v>3</v>
      </c>
      <c r="Q49" s="11">
        <v>3</v>
      </c>
      <c r="R49" s="11">
        <v>3</v>
      </c>
      <c r="S49" s="11">
        <v>2.5</v>
      </c>
      <c r="T49" s="42">
        <f t="shared" si="14"/>
        <v>11.5</v>
      </c>
      <c r="U49" s="11">
        <v>3</v>
      </c>
      <c r="V49" s="11">
        <v>3</v>
      </c>
      <c r="W49" s="11">
        <v>1</v>
      </c>
      <c r="X49" s="11">
        <v>3</v>
      </c>
      <c r="Y49" s="42">
        <f t="shared" si="8"/>
        <v>10</v>
      </c>
      <c r="Z49" s="55" t="str">
        <f t="shared" si="9"/>
        <v>Galvan, Christina</v>
      </c>
      <c r="AA49" s="11">
        <v>3</v>
      </c>
      <c r="AB49" s="11">
        <v>3.5</v>
      </c>
      <c r="AC49" s="11">
        <v>3</v>
      </c>
      <c r="AD49" s="11">
        <v>2</v>
      </c>
      <c r="AE49" s="42">
        <f t="shared" si="15"/>
        <v>11.5</v>
      </c>
      <c r="AF49" s="11">
        <v>3</v>
      </c>
      <c r="AG49" s="11">
        <v>3</v>
      </c>
      <c r="AH49" s="11">
        <v>0</v>
      </c>
      <c r="AI49" s="11">
        <v>0</v>
      </c>
      <c r="AJ49" s="42">
        <f t="shared" si="16"/>
        <v>6</v>
      </c>
      <c r="AK49" s="11">
        <v>0</v>
      </c>
      <c r="AL49" s="11">
        <v>0</v>
      </c>
      <c r="AM49" s="11">
        <v>0</v>
      </c>
      <c r="AN49" s="42">
        <f t="shared" si="17"/>
        <v>0</v>
      </c>
      <c r="AO49" s="12" t="str">
        <f t="shared" si="10"/>
        <v>Galvan, Christina</v>
      </c>
      <c r="AP49" s="24">
        <f t="shared" si="18"/>
        <v>30.5</v>
      </c>
      <c r="AQ49" s="60">
        <f t="shared" si="11"/>
        <v>12</v>
      </c>
      <c r="AR49" s="5">
        <f t="shared" si="19"/>
        <v>0.83181818181818179</v>
      </c>
      <c r="AS49" s="1" t="s">
        <v>4</v>
      </c>
    </row>
    <row r="50" spans="1:45" ht="13" customHeight="1" x14ac:dyDescent="0.15">
      <c r="A50" s="11">
        <f t="shared" si="6"/>
        <v>13</v>
      </c>
      <c r="B50" s="1" t="str">
        <f t="shared" si="6"/>
        <v>Hager, Kaia</v>
      </c>
      <c r="C50" s="11">
        <v>0</v>
      </c>
      <c r="D50" s="11">
        <v>0</v>
      </c>
      <c r="E50" s="11">
        <f t="shared" si="12"/>
        <v>0</v>
      </c>
      <c r="F50" s="63" t="str">
        <f t="shared" si="7"/>
        <v>Hager, Kaia</v>
      </c>
      <c r="G50" s="64"/>
      <c r="H50" s="64"/>
      <c r="I50" s="64"/>
      <c r="J50" s="64"/>
      <c r="K50" s="64"/>
      <c r="L50" s="11">
        <v>2</v>
      </c>
      <c r="M50" s="11">
        <v>3</v>
      </c>
      <c r="N50" s="11">
        <v>3</v>
      </c>
      <c r="O50" s="42">
        <f t="shared" si="13"/>
        <v>8</v>
      </c>
      <c r="P50" s="11">
        <v>3</v>
      </c>
      <c r="Q50" s="11">
        <v>3</v>
      </c>
      <c r="R50" s="26">
        <v>0</v>
      </c>
      <c r="S50" s="11">
        <v>3</v>
      </c>
      <c r="T50" s="42">
        <f t="shared" si="14"/>
        <v>9</v>
      </c>
      <c r="U50" s="11">
        <v>3</v>
      </c>
      <c r="V50" s="11">
        <v>3</v>
      </c>
      <c r="W50" s="11">
        <v>3</v>
      </c>
      <c r="X50" s="11">
        <v>1</v>
      </c>
      <c r="Y50" s="42">
        <f t="shared" si="8"/>
        <v>10</v>
      </c>
      <c r="Z50" s="55" t="str">
        <f t="shared" si="9"/>
        <v>Hager, Kaia</v>
      </c>
      <c r="AA50" s="26">
        <v>0</v>
      </c>
      <c r="AB50" s="11">
        <v>3</v>
      </c>
      <c r="AC50" s="11">
        <v>3</v>
      </c>
      <c r="AD50" s="11">
        <v>3</v>
      </c>
      <c r="AE50" s="42">
        <f t="shared" si="15"/>
        <v>9</v>
      </c>
      <c r="AF50" s="11">
        <v>2.7</v>
      </c>
      <c r="AG50" s="26">
        <v>0.5</v>
      </c>
      <c r="AH50" s="11">
        <v>0</v>
      </c>
      <c r="AI50" s="11">
        <v>0</v>
      </c>
      <c r="AJ50" s="42">
        <f t="shared" si="16"/>
        <v>3.2</v>
      </c>
      <c r="AK50" s="11">
        <v>0</v>
      </c>
      <c r="AL50" s="11">
        <v>0</v>
      </c>
      <c r="AM50" s="11">
        <v>0</v>
      </c>
      <c r="AN50" s="42">
        <f t="shared" si="17"/>
        <v>0</v>
      </c>
      <c r="AO50" s="12" t="str">
        <f t="shared" si="10"/>
        <v>Hager, Kaia</v>
      </c>
      <c r="AP50" s="24">
        <f t="shared" si="18"/>
        <v>27</v>
      </c>
      <c r="AQ50" s="60">
        <f t="shared" si="11"/>
        <v>13</v>
      </c>
      <c r="AR50" s="5">
        <f t="shared" si="19"/>
        <v>0.73636363636363644</v>
      </c>
      <c r="AS50" s="1" t="s">
        <v>5</v>
      </c>
    </row>
    <row r="51" spans="1:45" ht="13" customHeight="1" x14ac:dyDescent="0.15">
      <c r="A51" s="11">
        <f t="shared" si="6"/>
        <v>14</v>
      </c>
      <c r="B51" s="1" t="str">
        <f t="shared" si="6"/>
        <v xml:space="preserve">Hayes, Brayden </v>
      </c>
      <c r="C51" s="11">
        <v>0</v>
      </c>
      <c r="D51" s="11">
        <v>0</v>
      </c>
      <c r="E51" s="11">
        <f t="shared" si="12"/>
        <v>0</v>
      </c>
      <c r="F51" s="63" t="str">
        <f t="shared" si="7"/>
        <v xml:space="preserve">Hayes, Brayden </v>
      </c>
      <c r="G51" s="64"/>
      <c r="H51" s="64"/>
      <c r="I51" s="64"/>
      <c r="J51" s="64"/>
      <c r="K51" s="64"/>
      <c r="L51" s="11">
        <v>2</v>
      </c>
      <c r="M51" s="26">
        <v>0</v>
      </c>
      <c r="N51" s="11">
        <v>2</v>
      </c>
      <c r="O51" s="42">
        <f t="shared" si="13"/>
        <v>4</v>
      </c>
      <c r="P51" s="11">
        <v>1.4</v>
      </c>
      <c r="Q51" s="11">
        <v>1.5</v>
      </c>
      <c r="R51" s="11">
        <v>2</v>
      </c>
      <c r="S51" s="11">
        <v>2</v>
      </c>
      <c r="T51" s="42">
        <f t="shared" si="14"/>
        <v>6.9</v>
      </c>
      <c r="U51" s="11">
        <v>2</v>
      </c>
      <c r="V51" s="11">
        <v>3</v>
      </c>
      <c r="W51" s="11">
        <v>3</v>
      </c>
      <c r="X51" s="11">
        <v>3</v>
      </c>
      <c r="Y51" s="42">
        <f t="shared" si="8"/>
        <v>11</v>
      </c>
      <c r="Z51" s="55" t="str">
        <f t="shared" si="9"/>
        <v xml:space="preserve">Hayes, Brayden </v>
      </c>
      <c r="AA51" s="26">
        <v>0</v>
      </c>
      <c r="AB51" s="11">
        <v>2</v>
      </c>
      <c r="AC51" s="11">
        <v>2.5</v>
      </c>
      <c r="AD51" s="11">
        <v>2.5</v>
      </c>
      <c r="AE51" s="42">
        <f t="shared" si="15"/>
        <v>7</v>
      </c>
      <c r="AF51" s="11">
        <v>2</v>
      </c>
      <c r="AG51" s="11">
        <v>2.5</v>
      </c>
      <c r="AH51" s="11">
        <v>0</v>
      </c>
      <c r="AI51" s="11">
        <v>0</v>
      </c>
      <c r="AJ51" s="42">
        <f t="shared" si="16"/>
        <v>4.5</v>
      </c>
      <c r="AK51" s="11">
        <v>0</v>
      </c>
      <c r="AL51" s="11">
        <v>0</v>
      </c>
      <c r="AM51" s="11">
        <v>0</v>
      </c>
      <c r="AN51" s="42">
        <f t="shared" si="17"/>
        <v>0</v>
      </c>
      <c r="AO51" s="12" t="str">
        <f t="shared" si="10"/>
        <v xml:space="preserve">Hayes, Brayden </v>
      </c>
      <c r="AP51" s="24">
        <f t="shared" si="18"/>
        <v>21.9</v>
      </c>
      <c r="AQ51" s="60">
        <f t="shared" si="11"/>
        <v>14</v>
      </c>
      <c r="AR51" s="5">
        <f t="shared" si="19"/>
        <v>0.59727272727272729</v>
      </c>
      <c r="AS51" s="1" t="s">
        <v>8</v>
      </c>
    </row>
    <row r="52" spans="1:45" ht="13" customHeight="1" x14ac:dyDescent="0.15">
      <c r="A52" s="11">
        <f t="shared" si="6"/>
        <v>15</v>
      </c>
      <c r="B52" s="1" t="str">
        <f t="shared" si="6"/>
        <v>Haynor, Lee</v>
      </c>
      <c r="C52" s="11">
        <v>0</v>
      </c>
      <c r="D52" s="11">
        <v>0</v>
      </c>
      <c r="E52" s="11">
        <f t="shared" si="12"/>
        <v>0</v>
      </c>
      <c r="F52" s="63" t="str">
        <f t="shared" si="7"/>
        <v>Haynor, Lee</v>
      </c>
      <c r="G52" s="64"/>
      <c r="H52" s="64"/>
      <c r="I52" s="64"/>
      <c r="J52" s="64"/>
      <c r="K52" s="64"/>
      <c r="L52" s="11">
        <v>3</v>
      </c>
      <c r="M52" s="11">
        <v>3</v>
      </c>
      <c r="N52" s="11">
        <v>2</v>
      </c>
      <c r="O52" s="42">
        <f t="shared" si="13"/>
        <v>8</v>
      </c>
      <c r="P52" s="11">
        <v>3</v>
      </c>
      <c r="Q52" s="11">
        <v>3</v>
      </c>
      <c r="R52" s="11">
        <v>2</v>
      </c>
      <c r="S52" s="11">
        <v>2.7</v>
      </c>
      <c r="T52" s="42">
        <f t="shared" si="14"/>
        <v>10.7</v>
      </c>
      <c r="U52" s="11">
        <v>2.7</v>
      </c>
      <c r="V52" s="11">
        <v>2.7</v>
      </c>
      <c r="W52" s="11">
        <v>2</v>
      </c>
      <c r="X52" s="11">
        <v>3</v>
      </c>
      <c r="Y52" s="42">
        <f t="shared" si="8"/>
        <v>10.4</v>
      </c>
      <c r="Z52" s="55" t="str">
        <f t="shared" si="9"/>
        <v>Haynor, Lee</v>
      </c>
      <c r="AA52" s="11">
        <v>2.2999999999999998</v>
      </c>
      <c r="AB52" s="11">
        <v>2</v>
      </c>
      <c r="AC52" s="11">
        <v>3</v>
      </c>
      <c r="AD52" s="11">
        <v>3</v>
      </c>
      <c r="AE52" s="42">
        <f t="shared" si="15"/>
        <v>10.3</v>
      </c>
      <c r="AF52" s="11">
        <v>3</v>
      </c>
      <c r="AG52" s="11">
        <v>2</v>
      </c>
      <c r="AH52" s="11">
        <v>0</v>
      </c>
      <c r="AI52" s="11">
        <v>0</v>
      </c>
      <c r="AJ52" s="42">
        <f t="shared" si="16"/>
        <v>5</v>
      </c>
      <c r="AK52" s="11">
        <v>0</v>
      </c>
      <c r="AL52" s="11">
        <v>0</v>
      </c>
      <c r="AM52" s="11">
        <v>0</v>
      </c>
      <c r="AN52" s="42">
        <f t="shared" si="17"/>
        <v>0</v>
      </c>
      <c r="AO52" s="12" t="str">
        <f t="shared" si="10"/>
        <v>Haynor, Lee</v>
      </c>
      <c r="AP52" s="24">
        <f t="shared" si="18"/>
        <v>29.1</v>
      </c>
      <c r="AQ52" s="60">
        <f t="shared" si="11"/>
        <v>15</v>
      </c>
      <c r="AR52" s="5">
        <f t="shared" si="19"/>
        <v>0.7936363636363637</v>
      </c>
      <c r="AS52" s="1" t="s">
        <v>4</v>
      </c>
    </row>
    <row r="53" spans="1:45" ht="13" customHeight="1" x14ac:dyDescent="0.15">
      <c r="A53" s="26">
        <f t="shared" si="6"/>
        <v>16</v>
      </c>
      <c r="B53" s="56" t="str">
        <f t="shared" si="6"/>
        <v>Jacobson, Gavin</v>
      </c>
      <c r="C53" s="11">
        <v>0</v>
      </c>
      <c r="D53" s="11">
        <v>0</v>
      </c>
      <c r="E53" s="11">
        <f t="shared" si="12"/>
        <v>0</v>
      </c>
      <c r="F53" s="67" t="str">
        <f t="shared" si="7"/>
        <v>Jacobson, Gavin</v>
      </c>
      <c r="G53" s="68"/>
      <c r="H53" s="68"/>
      <c r="I53" s="68"/>
      <c r="J53" s="68"/>
      <c r="K53" s="68"/>
      <c r="L53" s="43">
        <v>2</v>
      </c>
      <c r="M53" s="26">
        <v>0</v>
      </c>
      <c r="N53" s="11">
        <v>2</v>
      </c>
      <c r="O53" s="42">
        <f t="shared" si="13"/>
        <v>4</v>
      </c>
      <c r="P53" s="11">
        <v>2</v>
      </c>
      <c r="Q53" s="26">
        <v>0</v>
      </c>
      <c r="R53" s="11">
        <v>2.4</v>
      </c>
      <c r="S53" s="11">
        <v>2</v>
      </c>
      <c r="T53" s="42">
        <f t="shared" si="14"/>
        <v>6.4</v>
      </c>
      <c r="U53" s="11">
        <v>3</v>
      </c>
      <c r="V53" s="11">
        <v>2</v>
      </c>
      <c r="W53" s="11">
        <v>2.5</v>
      </c>
      <c r="X53" s="11">
        <v>2</v>
      </c>
      <c r="Y53" s="42">
        <f t="shared" si="8"/>
        <v>9.5</v>
      </c>
      <c r="Z53" s="57" t="str">
        <f t="shared" si="9"/>
        <v>Jacobson, Gavin</v>
      </c>
      <c r="AA53" s="11">
        <v>1</v>
      </c>
      <c r="AB53" s="11">
        <v>2</v>
      </c>
      <c r="AC53" s="26">
        <v>0</v>
      </c>
      <c r="AD53" s="26">
        <v>0</v>
      </c>
      <c r="AE53" s="42">
        <f t="shared" si="15"/>
        <v>3</v>
      </c>
      <c r="AF53" s="11">
        <v>2</v>
      </c>
      <c r="AG53" s="26">
        <v>0</v>
      </c>
      <c r="AH53" s="11">
        <v>0</v>
      </c>
      <c r="AI53" s="11">
        <v>0</v>
      </c>
      <c r="AJ53" s="42">
        <f t="shared" si="16"/>
        <v>2</v>
      </c>
      <c r="AK53" s="11">
        <v>0</v>
      </c>
      <c r="AL53" s="11">
        <v>0</v>
      </c>
      <c r="AM53" s="11">
        <v>0</v>
      </c>
      <c r="AN53" s="42">
        <f t="shared" si="17"/>
        <v>0</v>
      </c>
      <c r="AO53" s="58" t="str">
        <f t="shared" si="10"/>
        <v>Jacobson, Gavin</v>
      </c>
      <c r="AP53" s="24">
        <f t="shared" si="18"/>
        <v>19.899999999999999</v>
      </c>
      <c r="AQ53" s="60">
        <f t="shared" si="11"/>
        <v>16</v>
      </c>
      <c r="AR53" s="5">
        <f t="shared" si="19"/>
        <v>0.54272727272727272</v>
      </c>
      <c r="AS53" s="1" t="s">
        <v>86</v>
      </c>
    </row>
    <row r="54" spans="1:45" ht="13" customHeight="1" x14ac:dyDescent="0.15">
      <c r="A54" s="26">
        <f t="shared" si="6"/>
        <v>17</v>
      </c>
      <c r="B54" s="56" t="str">
        <f t="shared" si="6"/>
        <v>Jendrychowski, Matt</v>
      </c>
      <c r="C54" s="11">
        <v>0</v>
      </c>
      <c r="D54" s="11">
        <v>0</v>
      </c>
      <c r="E54" s="11">
        <f t="shared" si="12"/>
        <v>0</v>
      </c>
      <c r="F54" s="67" t="str">
        <f t="shared" si="7"/>
        <v>Jendrychowski, Matt</v>
      </c>
      <c r="G54" s="68"/>
      <c r="H54" s="68"/>
      <c r="I54" s="68"/>
      <c r="J54" s="68"/>
      <c r="K54" s="68"/>
      <c r="L54" s="26">
        <v>0</v>
      </c>
      <c r="M54" s="11">
        <v>2.5</v>
      </c>
      <c r="N54" s="11">
        <v>3</v>
      </c>
      <c r="O54" s="42">
        <f t="shared" si="13"/>
        <v>5.5</v>
      </c>
      <c r="P54" s="11">
        <v>3</v>
      </c>
      <c r="Q54" s="11">
        <v>3</v>
      </c>
      <c r="R54" s="11">
        <v>3</v>
      </c>
      <c r="S54" s="11">
        <v>3</v>
      </c>
      <c r="T54" s="42">
        <f t="shared" si="14"/>
        <v>12</v>
      </c>
      <c r="U54" s="11">
        <v>3</v>
      </c>
      <c r="V54" s="11">
        <v>3</v>
      </c>
      <c r="W54" s="11">
        <v>3</v>
      </c>
      <c r="X54" s="11">
        <v>3</v>
      </c>
      <c r="Y54" s="42">
        <f t="shared" si="8"/>
        <v>12</v>
      </c>
      <c r="Z54" s="57" t="str">
        <f t="shared" si="9"/>
        <v>Jendrychowski, Matt</v>
      </c>
      <c r="AA54" s="11">
        <v>3</v>
      </c>
      <c r="AB54" s="11">
        <v>3</v>
      </c>
      <c r="AC54" s="11">
        <v>3</v>
      </c>
      <c r="AD54" s="11">
        <v>3</v>
      </c>
      <c r="AE54" s="42">
        <f t="shared" si="15"/>
        <v>12</v>
      </c>
      <c r="AF54" s="11">
        <v>3</v>
      </c>
      <c r="AG54" s="11">
        <v>3</v>
      </c>
      <c r="AH54" s="11">
        <v>0</v>
      </c>
      <c r="AI54" s="11">
        <v>0</v>
      </c>
      <c r="AJ54" s="42">
        <f t="shared" si="16"/>
        <v>6</v>
      </c>
      <c r="AK54" s="11">
        <v>0</v>
      </c>
      <c r="AL54" s="11">
        <v>0</v>
      </c>
      <c r="AM54" s="11">
        <v>0</v>
      </c>
      <c r="AN54" s="42">
        <f t="shared" si="17"/>
        <v>0</v>
      </c>
      <c r="AO54" s="58" t="str">
        <f t="shared" si="10"/>
        <v>Jendrychowski, Matt</v>
      </c>
      <c r="AP54" s="24">
        <f t="shared" si="18"/>
        <v>29.5</v>
      </c>
      <c r="AQ54" s="60">
        <f t="shared" si="11"/>
        <v>17</v>
      </c>
      <c r="AR54" s="5">
        <f t="shared" si="19"/>
        <v>0.80454545454545456</v>
      </c>
      <c r="AS54" s="1" t="s">
        <v>4</v>
      </c>
    </row>
    <row r="55" spans="1:45" ht="13" customHeight="1" x14ac:dyDescent="0.15">
      <c r="A55" s="26">
        <f t="shared" si="6"/>
        <v>18</v>
      </c>
      <c r="B55" s="56" t="str">
        <f t="shared" si="6"/>
        <v>Kelly, Caitlyn</v>
      </c>
      <c r="C55" s="11">
        <v>0</v>
      </c>
      <c r="D55" s="11">
        <v>0</v>
      </c>
      <c r="E55" s="11">
        <f t="shared" si="12"/>
        <v>0</v>
      </c>
      <c r="F55" s="67" t="str">
        <f t="shared" si="7"/>
        <v>Kelly, Caitlyn</v>
      </c>
      <c r="G55" s="68"/>
      <c r="H55" s="68"/>
      <c r="I55" s="68"/>
      <c r="J55" s="68"/>
      <c r="K55" s="68"/>
      <c r="L55" s="11">
        <v>3</v>
      </c>
      <c r="M55" s="11">
        <v>3</v>
      </c>
      <c r="N55" s="11">
        <v>3</v>
      </c>
      <c r="O55" s="42">
        <f t="shared" si="13"/>
        <v>9</v>
      </c>
      <c r="P55" s="11">
        <v>3</v>
      </c>
      <c r="Q55" s="11">
        <v>2</v>
      </c>
      <c r="R55" s="11">
        <v>3</v>
      </c>
      <c r="S55" s="11">
        <v>3</v>
      </c>
      <c r="T55" s="42">
        <f t="shared" si="14"/>
        <v>11</v>
      </c>
      <c r="U55" s="11">
        <v>2.9</v>
      </c>
      <c r="V55" s="11">
        <v>3</v>
      </c>
      <c r="W55" s="11">
        <v>2.5</v>
      </c>
      <c r="X55" s="11">
        <v>3</v>
      </c>
      <c r="Y55" s="42">
        <f t="shared" si="8"/>
        <v>11.4</v>
      </c>
      <c r="Z55" s="57" t="str">
        <f t="shared" si="9"/>
        <v>Kelly, Caitlyn</v>
      </c>
      <c r="AA55" s="11">
        <v>2.5</v>
      </c>
      <c r="AB55" s="11">
        <v>3</v>
      </c>
      <c r="AC55" s="11">
        <v>2.8</v>
      </c>
      <c r="AD55" s="11">
        <v>3</v>
      </c>
      <c r="AE55" s="42">
        <f t="shared" si="15"/>
        <v>11.3</v>
      </c>
      <c r="AF55" s="11">
        <v>2.7</v>
      </c>
      <c r="AG55" s="11">
        <v>3</v>
      </c>
      <c r="AH55" s="11">
        <v>0</v>
      </c>
      <c r="AI55" s="11">
        <v>0</v>
      </c>
      <c r="AJ55" s="42">
        <f t="shared" si="16"/>
        <v>5.7</v>
      </c>
      <c r="AK55" s="11">
        <v>0</v>
      </c>
      <c r="AL55" s="11">
        <v>0</v>
      </c>
      <c r="AM55" s="11">
        <v>0</v>
      </c>
      <c r="AN55" s="42">
        <f t="shared" si="17"/>
        <v>0</v>
      </c>
      <c r="AO55" s="58" t="str">
        <f t="shared" si="10"/>
        <v>Kelly, Caitlyn</v>
      </c>
      <c r="AP55" s="24">
        <f t="shared" si="18"/>
        <v>31.4</v>
      </c>
      <c r="AQ55" s="60">
        <f t="shared" si="11"/>
        <v>18</v>
      </c>
      <c r="AR55" s="5">
        <f t="shared" si="19"/>
        <v>0.85636363636363633</v>
      </c>
      <c r="AS55" s="1" t="s">
        <v>85</v>
      </c>
    </row>
    <row r="56" spans="1:45" ht="13" customHeight="1" x14ac:dyDescent="0.15">
      <c r="A56" s="26">
        <f t="shared" si="6"/>
        <v>19</v>
      </c>
      <c r="B56" s="56" t="str">
        <f t="shared" si="6"/>
        <v>Leborgne, Cameron</v>
      </c>
      <c r="C56" s="11">
        <v>0</v>
      </c>
      <c r="D56" s="11">
        <v>0</v>
      </c>
      <c r="E56" s="11">
        <f t="shared" si="12"/>
        <v>0</v>
      </c>
      <c r="F56" s="67" t="str">
        <f t="shared" si="7"/>
        <v>Leborgne, Cameron</v>
      </c>
      <c r="G56" s="68"/>
      <c r="H56" s="68"/>
      <c r="I56" s="68"/>
      <c r="J56" s="68"/>
      <c r="K56" s="68"/>
      <c r="L56" s="11">
        <v>2</v>
      </c>
      <c r="M56" s="43">
        <v>0</v>
      </c>
      <c r="N56" s="11">
        <v>3</v>
      </c>
      <c r="O56" s="42">
        <f t="shared" si="13"/>
        <v>5</v>
      </c>
      <c r="P56" s="11">
        <v>3</v>
      </c>
      <c r="Q56" s="11">
        <v>3</v>
      </c>
      <c r="R56" s="11">
        <v>3</v>
      </c>
      <c r="S56" s="11">
        <v>2.8</v>
      </c>
      <c r="T56" s="42">
        <f t="shared" si="14"/>
        <v>11.8</v>
      </c>
      <c r="U56" s="11">
        <v>3</v>
      </c>
      <c r="V56" s="11">
        <v>3</v>
      </c>
      <c r="W56" s="11">
        <v>3</v>
      </c>
      <c r="X56" s="11">
        <v>2</v>
      </c>
      <c r="Y56" s="42">
        <f t="shared" si="8"/>
        <v>11</v>
      </c>
      <c r="Z56" s="57" t="str">
        <f t="shared" si="9"/>
        <v>Leborgne, Cameron</v>
      </c>
      <c r="AA56" s="11">
        <v>2</v>
      </c>
      <c r="AB56" s="11">
        <v>3</v>
      </c>
      <c r="AC56" s="11">
        <v>2</v>
      </c>
      <c r="AD56" s="11">
        <v>3</v>
      </c>
      <c r="AE56" s="42">
        <f t="shared" si="15"/>
        <v>10</v>
      </c>
      <c r="AF56" s="11">
        <v>3</v>
      </c>
      <c r="AG56" s="11">
        <v>2</v>
      </c>
      <c r="AH56" s="11">
        <v>0</v>
      </c>
      <c r="AI56" s="11">
        <v>0</v>
      </c>
      <c r="AJ56" s="42">
        <f t="shared" si="16"/>
        <v>5</v>
      </c>
      <c r="AK56" s="11">
        <v>0</v>
      </c>
      <c r="AL56" s="11">
        <v>0</v>
      </c>
      <c r="AM56" s="11">
        <v>0</v>
      </c>
      <c r="AN56" s="42">
        <f t="shared" si="17"/>
        <v>0</v>
      </c>
      <c r="AO56" s="58" t="str">
        <f t="shared" si="10"/>
        <v>Leborgne, Cameron</v>
      </c>
      <c r="AP56" s="24">
        <f t="shared" si="18"/>
        <v>27.8</v>
      </c>
      <c r="AQ56" s="60">
        <f t="shared" si="11"/>
        <v>19</v>
      </c>
      <c r="AR56" s="5">
        <f t="shared" si="19"/>
        <v>0.75818181818181818</v>
      </c>
      <c r="AS56" s="1" t="s">
        <v>5</v>
      </c>
    </row>
    <row r="57" spans="1:45" ht="13" customHeight="1" x14ac:dyDescent="0.15">
      <c r="A57" s="26">
        <f t="shared" si="6"/>
        <v>20</v>
      </c>
      <c r="B57" s="56" t="str">
        <f t="shared" si="6"/>
        <v>McIntyre, Kyra</v>
      </c>
      <c r="C57" s="11">
        <v>0</v>
      </c>
      <c r="D57" s="11">
        <v>0</v>
      </c>
      <c r="E57" s="11">
        <f t="shared" si="12"/>
        <v>0</v>
      </c>
      <c r="F57" s="67" t="str">
        <f t="shared" si="7"/>
        <v>McIntyre, Kyra</v>
      </c>
      <c r="G57" s="68"/>
      <c r="H57" s="68"/>
      <c r="I57" s="68"/>
      <c r="J57" s="68"/>
      <c r="K57" s="68"/>
      <c r="L57" s="11">
        <v>3</v>
      </c>
      <c r="M57" s="11">
        <v>3</v>
      </c>
      <c r="N57" s="11">
        <v>2</v>
      </c>
      <c r="O57" s="42">
        <f t="shared" ref="O57:O67" si="20">SUM(L57:N57)</f>
        <v>8</v>
      </c>
      <c r="P57" s="11">
        <v>3</v>
      </c>
      <c r="Q57" s="26">
        <v>0</v>
      </c>
      <c r="R57" s="11">
        <v>2</v>
      </c>
      <c r="S57" s="11">
        <v>3</v>
      </c>
      <c r="T57" s="42">
        <f t="shared" ref="T57:T67" si="21">SUM(P57:S57)</f>
        <v>8</v>
      </c>
      <c r="U57" s="11">
        <v>3</v>
      </c>
      <c r="V57" s="11">
        <v>3</v>
      </c>
      <c r="W57" s="11">
        <v>2</v>
      </c>
      <c r="X57" s="11">
        <v>2</v>
      </c>
      <c r="Y57" s="42">
        <f t="shared" si="8"/>
        <v>10</v>
      </c>
      <c r="Z57" s="57" t="str">
        <f t="shared" si="9"/>
        <v>McIntyre, Kyra</v>
      </c>
      <c r="AA57" s="11">
        <v>2</v>
      </c>
      <c r="AB57" s="11">
        <v>3</v>
      </c>
      <c r="AC57" s="11">
        <v>1</v>
      </c>
      <c r="AD57" s="11">
        <v>3</v>
      </c>
      <c r="AE57" s="42">
        <f t="shared" ref="AE57:AE67" si="22">SUM(AA57:AD57)</f>
        <v>9</v>
      </c>
      <c r="AF57" s="11">
        <v>3</v>
      </c>
      <c r="AG57" s="11">
        <v>2</v>
      </c>
      <c r="AH57" s="11">
        <v>0</v>
      </c>
      <c r="AI57" s="11">
        <v>0</v>
      </c>
      <c r="AJ57" s="42">
        <f t="shared" ref="AJ57:AJ67" si="23">SUM(AF57:AI57)</f>
        <v>5</v>
      </c>
      <c r="AK57" s="11">
        <v>0</v>
      </c>
      <c r="AL57" s="11">
        <v>0</v>
      </c>
      <c r="AM57" s="11">
        <v>0</v>
      </c>
      <c r="AN57" s="42">
        <f t="shared" ref="AN57:AN67" si="24">SUM(AK57:AM57)</f>
        <v>0</v>
      </c>
      <c r="AO57" s="58" t="str">
        <f t="shared" si="10"/>
        <v>McIntyre, Kyra</v>
      </c>
      <c r="AP57" s="24">
        <f t="shared" si="18"/>
        <v>26</v>
      </c>
      <c r="AQ57" s="60">
        <f t="shared" si="11"/>
        <v>20</v>
      </c>
      <c r="AR57" s="5">
        <f t="shared" si="19"/>
        <v>0.70909090909090911</v>
      </c>
      <c r="AS57" s="1" t="s">
        <v>6</v>
      </c>
    </row>
    <row r="58" spans="1:45" ht="13" customHeight="1" x14ac:dyDescent="0.15">
      <c r="A58" s="26">
        <f t="shared" si="6"/>
        <v>21</v>
      </c>
      <c r="B58" s="56" t="str">
        <f t="shared" si="6"/>
        <v>Moody, Annika</v>
      </c>
      <c r="C58" s="11">
        <v>0</v>
      </c>
      <c r="D58" s="11">
        <v>0</v>
      </c>
      <c r="E58" s="11">
        <f t="shared" si="12"/>
        <v>0</v>
      </c>
      <c r="F58" s="67" t="str">
        <f t="shared" si="7"/>
        <v>Moody, Annika</v>
      </c>
      <c r="G58" s="68"/>
      <c r="H58" s="68"/>
      <c r="I58" s="68"/>
      <c r="J58" s="68"/>
      <c r="K58" s="68"/>
      <c r="L58" s="11">
        <v>3</v>
      </c>
      <c r="M58" s="11">
        <v>3</v>
      </c>
      <c r="N58" s="11">
        <v>3</v>
      </c>
      <c r="O58" s="42">
        <f t="shared" si="20"/>
        <v>9</v>
      </c>
      <c r="P58" s="11">
        <v>3</v>
      </c>
      <c r="Q58" s="11">
        <v>3</v>
      </c>
      <c r="R58" s="11">
        <v>2.8</v>
      </c>
      <c r="S58" s="11">
        <v>3</v>
      </c>
      <c r="T58" s="42">
        <f t="shared" si="21"/>
        <v>11.8</v>
      </c>
      <c r="U58" s="11">
        <v>3</v>
      </c>
      <c r="V58" s="11">
        <v>3</v>
      </c>
      <c r="W58" s="11">
        <v>3</v>
      </c>
      <c r="X58" s="11">
        <v>3</v>
      </c>
      <c r="Y58" s="42">
        <f t="shared" si="8"/>
        <v>12</v>
      </c>
      <c r="Z58" s="57" t="str">
        <f t="shared" si="9"/>
        <v>Moody, Annika</v>
      </c>
      <c r="AA58" s="11">
        <v>3</v>
      </c>
      <c r="AB58" s="62">
        <v>1</v>
      </c>
      <c r="AC58" s="11">
        <v>3</v>
      </c>
      <c r="AD58" s="11">
        <v>3</v>
      </c>
      <c r="AE58" s="42">
        <f t="shared" si="22"/>
        <v>10</v>
      </c>
      <c r="AF58" s="11">
        <v>3</v>
      </c>
      <c r="AG58" s="11">
        <v>3</v>
      </c>
      <c r="AH58" s="11">
        <v>0</v>
      </c>
      <c r="AI58" s="11">
        <v>0</v>
      </c>
      <c r="AJ58" s="42">
        <f t="shared" si="23"/>
        <v>6</v>
      </c>
      <c r="AK58" s="11">
        <v>0</v>
      </c>
      <c r="AL58" s="11">
        <v>0</v>
      </c>
      <c r="AM58" s="11">
        <v>0</v>
      </c>
      <c r="AN58" s="42">
        <f t="shared" si="24"/>
        <v>0</v>
      </c>
      <c r="AO58" s="58" t="str">
        <f t="shared" si="10"/>
        <v>Moody, Annika</v>
      </c>
      <c r="AP58" s="24">
        <f t="shared" si="18"/>
        <v>32.799999999999997</v>
      </c>
      <c r="AQ58" s="60">
        <f t="shared" si="11"/>
        <v>21</v>
      </c>
      <c r="AR58" s="5">
        <f t="shared" si="19"/>
        <v>0.89454545454545453</v>
      </c>
      <c r="AS58" s="1" t="s">
        <v>15</v>
      </c>
    </row>
    <row r="59" spans="1:45" ht="13" customHeight="1" x14ac:dyDescent="0.15">
      <c r="A59" s="26">
        <f t="shared" si="6"/>
        <v>22</v>
      </c>
      <c r="B59" s="56" t="str">
        <f t="shared" si="6"/>
        <v>Moomey, Courtney</v>
      </c>
      <c r="C59" s="11">
        <v>0</v>
      </c>
      <c r="D59" s="11">
        <v>0</v>
      </c>
      <c r="E59" s="11">
        <f t="shared" si="12"/>
        <v>0</v>
      </c>
      <c r="F59" s="67" t="str">
        <f t="shared" si="7"/>
        <v>Moomey, Courtney</v>
      </c>
      <c r="G59" s="68"/>
      <c r="H59" s="68"/>
      <c r="I59" s="68"/>
      <c r="J59" s="68"/>
      <c r="K59" s="68"/>
      <c r="L59" s="11">
        <v>3</v>
      </c>
      <c r="M59" s="11">
        <v>3</v>
      </c>
      <c r="N59" s="11">
        <v>3</v>
      </c>
      <c r="O59" s="42">
        <f t="shared" si="20"/>
        <v>9</v>
      </c>
      <c r="P59" s="11">
        <v>2.9</v>
      </c>
      <c r="Q59" s="11">
        <v>2.8</v>
      </c>
      <c r="R59" s="11">
        <v>3</v>
      </c>
      <c r="S59" s="11">
        <v>3</v>
      </c>
      <c r="T59" s="42">
        <f t="shared" si="21"/>
        <v>11.7</v>
      </c>
      <c r="U59" s="11">
        <v>3</v>
      </c>
      <c r="V59" s="11">
        <v>3</v>
      </c>
      <c r="W59" s="11">
        <v>1</v>
      </c>
      <c r="X59" s="11">
        <v>3</v>
      </c>
      <c r="Y59" s="42">
        <f t="shared" si="8"/>
        <v>10</v>
      </c>
      <c r="Z59" s="57" t="str">
        <f t="shared" si="9"/>
        <v>Moomey, Courtney</v>
      </c>
      <c r="AA59" s="11">
        <v>3</v>
      </c>
      <c r="AB59" s="11">
        <v>2.8</v>
      </c>
      <c r="AC59" s="11">
        <v>1</v>
      </c>
      <c r="AD59" s="11">
        <v>2.5</v>
      </c>
      <c r="AE59" s="42">
        <f t="shared" si="22"/>
        <v>9.3000000000000007</v>
      </c>
      <c r="AF59" s="11">
        <v>2</v>
      </c>
      <c r="AG59" s="11">
        <v>2</v>
      </c>
      <c r="AH59" s="11">
        <v>0</v>
      </c>
      <c r="AI59" s="11">
        <v>0</v>
      </c>
      <c r="AJ59" s="42">
        <f t="shared" si="23"/>
        <v>4</v>
      </c>
      <c r="AK59" s="11">
        <v>0</v>
      </c>
      <c r="AL59" s="11">
        <v>0</v>
      </c>
      <c r="AM59" s="11">
        <v>0</v>
      </c>
      <c r="AN59" s="42">
        <f t="shared" si="24"/>
        <v>0</v>
      </c>
      <c r="AO59" s="58" t="str">
        <f t="shared" si="10"/>
        <v>Moomey, Courtney</v>
      </c>
      <c r="AP59" s="24">
        <f t="shared" si="18"/>
        <v>30.7</v>
      </c>
      <c r="AQ59" s="60">
        <f t="shared" si="11"/>
        <v>22</v>
      </c>
      <c r="AR59" s="5">
        <f t="shared" si="19"/>
        <v>0.83727272727272728</v>
      </c>
      <c r="AS59" s="1" t="s">
        <v>4</v>
      </c>
    </row>
    <row r="60" spans="1:45" ht="13" customHeight="1" x14ac:dyDescent="0.15">
      <c r="A60" s="26">
        <f t="shared" si="6"/>
        <v>23</v>
      </c>
      <c r="B60" s="56" t="str">
        <f t="shared" si="6"/>
        <v>Menard, Luke</v>
      </c>
      <c r="C60" s="11">
        <v>0</v>
      </c>
      <c r="D60" s="11">
        <v>0</v>
      </c>
      <c r="E60" s="11">
        <f t="shared" si="12"/>
        <v>0</v>
      </c>
      <c r="F60" s="67" t="str">
        <f t="shared" si="7"/>
        <v>Menard, Luke</v>
      </c>
      <c r="G60" s="68"/>
      <c r="H60" s="68"/>
      <c r="I60" s="68"/>
      <c r="J60" s="68"/>
      <c r="K60" s="68"/>
      <c r="L60" s="11">
        <v>3</v>
      </c>
      <c r="M60" s="11">
        <v>2.8</v>
      </c>
      <c r="N60" s="11">
        <v>2.5</v>
      </c>
      <c r="O60" s="42">
        <f t="shared" si="20"/>
        <v>8.3000000000000007</v>
      </c>
      <c r="P60" s="11">
        <v>2.7</v>
      </c>
      <c r="Q60" s="11">
        <v>2</v>
      </c>
      <c r="R60" s="11">
        <v>2</v>
      </c>
      <c r="S60" s="11">
        <v>3</v>
      </c>
      <c r="T60" s="42">
        <f t="shared" si="21"/>
        <v>9.6999999999999993</v>
      </c>
      <c r="U60" s="11">
        <v>2</v>
      </c>
      <c r="V60" s="11">
        <v>3</v>
      </c>
      <c r="W60" s="11">
        <v>2</v>
      </c>
      <c r="X60" s="11">
        <v>3</v>
      </c>
      <c r="Y60" s="42">
        <f t="shared" si="8"/>
        <v>10</v>
      </c>
      <c r="Z60" s="57" t="str">
        <f t="shared" si="9"/>
        <v>Menard, Luke</v>
      </c>
      <c r="AA60" s="11">
        <v>3</v>
      </c>
      <c r="AB60" s="11">
        <v>2</v>
      </c>
      <c r="AC60" s="11">
        <v>3</v>
      </c>
      <c r="AD60" s="11">
        <v>3</v>
      </c>
      <c r="AE60" s="42">
        <f t="shared" si="22"/>
        <v>11</v>
      </c>
      <c r="AF60" s="11">
        <v>2</v>
      </c>
      <c r="AG60" s="11">
        <v>2</v>
      </c>
      <c r="AH60" s="11">
        <v>0</v>
      </c>
      <c r="AI60" s="11">
        <v>0</v>
      </c>
      <c r="AJ60" s="42">
        <f t="shared" si="23"/>
        <v>4</v>
      </c>
      <c r="AK60" s="11">
        <v>0</v>
      </c>
      <c r="AL60" s="11">
        <v>0</v>
      </c>
      <c r="AM60" s="11">
        <v>0</v>
      </c>
      <c r="AN60" s="42">
        <f t="shared" si="24"/>
        <v>0</v>
      </c>
      <c r="AO60" s="58" t="str">
        <f t="shared" si="10"/>
        <v>Menard, Luke</v>
      </c>
      <c r="AP60" s="24">
        <f t="shared" si="18"/>
        <v>28</v>
      </c>
      <c r="AQ60" s="60">
        <f t="shared" si="11"/>
        <v>23</v>
      </c>
      <c r="AR60" s="5">
        <f t="shared" si="19"/>
        <v>0.76363636363636367</v>
      </c>
      <c r="AS60" s="1" t="s">
        <v>5</v>
      </c>
    </row>
    <row r="61" spans="1:45" ht="13" customHeight="1" x14ac:dyDescent="0.15">
      <c r="A61" s="26">
        <f t="shared" si="6"/>
        <v>24</v>
      </c>
      <c r="B61" s="56" t="str">
        <f t="shared" si="6"/>
        <v>Robinson, Natasha</v>
      </c>
      <c r="C61" s="11">
        <v>0</v>
      </c>
      <c r="D61" s="11">
        <v>0</v>
      </c>
      <c r="E61" s="11">
        <f t="shared" si="12"/>
        <v>0</v>
      </c>
      <c r="F61" s="67" t="str">
        <f t="shared" si="7"/>
        <v>Robinson, Natasha</v>
      </c>
      <c r="G61" s="68"/>
      <c r="H61" s="68"/>
      <c r="I61" s="68"/>
      <c r="J61" s="68"/>
      <c r="K61" s="68"/>
      <c r="L61" s="11">
        <v>3</v>
      </c>
      <c r="M61" s="11">
        <v>2.7</v>
      </c>
      <c r="N61" s="11">
        <v>2.5</v>
      </c>
      <c r="O61" s="42">
        <f t="shared" si="20"/>
        <v>8.1999999999999993</v>
      </c>
      <c r="P61" s="11">
        <v>2.5</v>
      </c>
      <c r="Q61" s="11">
        <v>3</v>
      </c>
      <c r="R61" s="11">
        <v>3</v>
      </c>
      <c r="S61" s="11">
        <v>3</v>
      </c>
      <c r="T61" s="42">
        <f t="shared" si="21"/>
        <v>11.5</v>
      </c>
      <c r="U61" s="11">
        <v>3</v>
      </c>
      <c r="V61" s="11">
        <v>3</v>
      </c>
      <c r="W61" s="11">
        <v>3</v>
      </c>
      <c r="X61" s="11">
        <v>3</v>
      </c>
      <c r="Y61" s="42">
        <f t="shared" si="8"/>
        <v>12</v>
      </c>
      <c r="Z61" s="57" t="str">
        <f t="shared" si="9"/>
        <v>Robinson, Natasha</v>
      </c>
      <c r="AA61" s="11">
        <v>3</v>
      </c>
      <c r="AB61" s="11">
        <v>3</v>
      </c>
      <c r="AC61" s="11">
        <v>3</v>
      </c>
      <c r="AD61" s="11">
        <v>3</v>
      </c>
      <c r="AE61" s="42">
        <f t="shared" si="22"/>
        <v>12</v>
      </c>
      <c r="AF61" s="11">
        <v>3</v>
      </c>
      <c r="AG61" s="11">
        <v>3</v>
      </c>
      <c r="AH61" s="11">
        <v>0</v>
      </c>
      <c r="AI61" s="11">
        <v>0</v>
      </c>
      <c r="AJ61" s="42">
        <f t="shared" si="23"/>
        <v>6</v>
      </c>
      <c r="AK61" s="11">
        <v>0</v>
      </c>
      <c r="AL61" s="11">
        <v>0</v>
      </c>
      <c r="AM61" s="11">
        <v>0</v>
      </c>
      <c r="AN61" s="42">
        <f t="shared" si="24"/>
        <v>0</v>
      </c>
      <c r="AO61" s="58" t="str">
        <f t="shared" si="10"/>
        <v>Robinson, Natasha</v>
      </c>
      <c r="AP61" s="24">
        <f t="shared" si="18"/>
        <v>31.7</v>
      </c>
      <c r="AQ61" s="60">
        <f t="shared" si="11"/>
        <v>24</v>
      </c>
      <c r="AR61" s="5">
        <f t="shared" si="19"/>
        <v>0.86454545454545451</v>
      </c>
      <c r="AS61" s="1" t="s">
        <v>85</v>
      </c>
    </row>
    <row r="62" spans="1:45" ht="13" customHeight="1" x14ac:dyDescent="0.15">
      <c r="A62" s="26">
        <f t="shared" si="6"/>
        <v>25</v>
      </c>
      <c r="B62" s="56" t="str">
        <f t="shared" si="6"/>
        <v xml:space="preserve">Roiko, Cheryl </v>
      </c>
      <c r="C62" s="11">
        <v>0</v>
      </c>
      <c r="D62" s="11">
        <v>0</v>
      </c>
      <c r="E62" s="11">
        <f t="shared" si="12"/>
        <v>0</v>
      </c>
      <c r="F62" s="67" t="str">
        <f t="shared" si="7"/>
        <v xml:space="preserve">Roiko, Cheryl </v>
      </c>
      <c r="G62" s="68"/>
      <c r="H62" s="68"/>
      <c r="I62" s="68"/>
      <c r="J62" s="68"/>
      <c r="K62" s="68"/>
      <c r="L62" s="11">
        <v>3</v>
      </c>
      <c r="M62" s="11">
        <v>3</v>
      </c>
      <c r="N62" s="11">
        <v>3</v>
      </c>
      <c r="O62" s="42">
        <f t="shared" si="20"/>
        <v>9</v>
      </c>
      <c r="P62" s="26">
        <v>1</v>
      </c>
      <c r="Q62" s="26">
        <v>1</v>
      </c>
      <c r="R62" s="11">
        <v>3</v>
      </c>
      <c r="S62" s="11">
        <v>3</v>
      </c>
      <c r="T62" s="42">
        <f t="shared" si="21"/>
        <v>8</v>
      </c>
      <c r="U62" s="11">
        <v>2.6</v>
      </c>
      <c r="V62" s="11">
        <v>2</v>
      </c>
      <c r="W62" s="11">
        <v>3</v>
      </c>
      <c r="X62" s="11">
        <v>3</v>
      </c>
      <c r="Y62" s="42">
        <f t="shared" si="8"/>
        <v>10.6</v>
      </c>
      <c r="Z62" s="57" t="str">
        <f t="shared" si="9"/>
        <v xml:space="preserve">Roiko, Cheryl </v>
      </c>
      <c r="AA62" s="11">
        <v>3</v>
      </c>
      <c r="AB62" s="11">
        <v>3</v>
      </c>
      <c r="AC62" s="11">
        <v>3</v>
      </c>
      <c r="AD62" s="11">
        <v>3</v>
      </c>
      <c r="AE62" s="42">
        <f t="shared" si="22"/>
        <v>12</v>
      </c>
      <c r="AF62" s="11">
        <v>3</v>
      </c>
      <c r="AG62" s="11">
        <v>3</v>
      </c>
      <c r="AH62" s="11">
        <v>0</v>
      </c>
      <c r="AI62" s="11">
        <v>0</v>
      </c>
      <c r="AJ62" s="42">
        <f t="shared" si="23"/>
        <v>6</v>
      </c>
      <c r="AK62" s="11">
        <v>0</v>
      </c>
      <c r="AL62" s="11">
        <v>0</v>
      </c>
      <c r="AM62" s="11">
        <v>0</v>
      </c>
      <c r="AN62" s="42">
        <f t="shared" si="24"/>
        <v>0</v>
      </c>
      <c r="AO62" s="58" t="str">
        <f t="shared" si="10"/>
        <v xml:space="preserve">Roiko, Cheryl </v>
      </c>
      <c r="AP62" s="24">
        <f t="shared" si="18"/>
        <v>27.6</v>
      </c>
      <c r="AQ62" s="60">
        <f t="shared" si="11"/>
        <v>25</v>
      </c>
      <c r="AR62" s="5">
        <f t="shared" si="19"/>
        <v>0.7527272727272728</v>
      </c>
      <c r="AS62" s="1" t="s">
        <v>5</v>
      </c>
    </row>
    <row r="63" spans="1:45" ht="13" customHeight="1" x14ac:dyDescent="0.15">
      <c r="A63" s="26">
        <f t="shared" si="6"/>
        <v>26</v>
      </c>
      <c r="B63" s="56" t="str">
        <f t="shared" si="6"/>
        <v xml:space="preserve">Sispera, Jonah </v>
      </c>
      <c r="C63" s="11">
        <v>0</v>
      </c>
      <c r="D63" s="11">
        <v>0</v>
      </c>
      <c r="E63" s="11">
        <f t="shared" si="12"/>
        <v>0</v>
      </c>
      <c r="F63" s="67" t="str">
        <f t="shared" si="7"/>
        <v xml:space="preserve">Sispera, Jonah </v>
      </c>
      <c r="G63" s="68"/>
      <c r="H63" s="68"/>
      <c r="I63" s="68"/>
      <c r="J63" s="68"/>
      <c r="K63" s="68"/>
      <c r="L63" s="11">
        <v>3</v>
      </c>
      <c r="M63" s="11">
        <v>3</v>
      </c>
      <c r="N63" s="11">
        <v>3</v>
      </c>
      <c r="O63" s="42">
        <f t="shared" si="20"/>
        <v>9</v>
      </c>
      <c r="P63" s="26">
        <v>0</v>
      </c>
      <c r="Q63" s="11">
        <v>2</v>
      </c>
      <c r="R63" s="11">
        <v>2</v>
      </c>
      <c r="S63" s="11">
        <v>2</v>
      </c>
      <c r="T63" s="42">
        <f t="shared" si="21"/>
        <v>6</v>
      </c>
      <c r="U63" s="11">
        <v>3</v>
      </c>
      <c r="V63" s="11">
        <v>3</v>
      </c>
      <c r="W63" s="11">
        <v>3</v>
      </c>
      <c r="X63" s="11">
        <v>3</v>
      </c>
      <c r="Y63" s="42">
        <f t="shared" si="8"/>
        <v>12</v>
      </c>
      <c r="Z63" s="57" t="str">
        <f t="shared" si="9"/>
        <v xml:space="preserve">Sispera, Jonah </v>
      </c>
      <c r="AA63" s="11">
        <v>3</v>
      </c>
      <c r="AB63" s="11">
        <v>3</v>
      </c>
      <c r="AC63" s="11">
        <v>3</v>
      </c>
      <c r="AD63" s="11">
        <v>3</v>
      </c>
      <c r="AE63" s="42">
        <f t="shared" si="22"/>
        <v>12</v>
      </c>
      <c r="AF63" s="11">
        <v>3</v>
      </c>
      <c r="AG63" s="11">
        <v>2</v>
      </c>
      <c r="AH63" s="11">
        <v>0</v>
      </c>
      <c r="AI63" s="11">
        <v>0</v>
      </c>
      <c r="AJ63" s="42">
        <f t="shared" si="23"/>
        <v>5</v>
      </c>
      <c r="AK63" s="11">
        <v>0</v>
      </c>
      <c r="AL63" s="11">
        <v>0</v>
      </c>
      <c r="AM63" s="11">
        <v>0</v>
      </c>
      <c r="AN63" s="42">
        <f t="shared" si="24"/>
        <v>0</v>
      </c>
      <c r="AO63" s="58" t="str">
        <f t="shared" si="10"/>
        <v xml:space="preserve">Sispera, Jonah </v>
      </c>
      <c r="AP63" s="24">
        <f t="shared" si="18"/>
        <v>27</v>
      </c>
      <c r="AQ63" s="60">
        <f t="shared" si="11"/>
        <v>26</v>
      </c>
      <c r="AR63" s="5">
        <f t="shared" si="19"/>
        <v>0.73636363636363644</v>
      </c>
      <c r="AS63" s="1" t="s">
        <v>5</v>
      </c>
    </row>
    <row r="64" spans="1:45" ht="13" customHeight="1" x14ac:dyDescent="0.15">
      <c r="A64" s="26">
        <f t="shared" si="6"/>
        <v>27</v>
      </c>
      <c r="B64" s="56" t="str">
        <f t="shared" si="6"/>
        <v>Smith, Brittney</v>
      </c>
      <c r="C64" s="11">
        <v>0</v>
      </c>
      <c r="D64" s="11">
        <v>0</v>
      </c>
      <c r="E64" s="11">
        <f t="shared" si="12"/>
        <v>0</v>
      </c>
      <c r="F64" s="67" t="str">
        <f t="shared" si="7"/>
        <v>Smith, Brittney</v>
      </c>
      <c r="G64" s="68"/>
      <c r="H64" s="68"/>
      <c r="I64" s="68"/>
      <c r="J64" s="68"/>
      <c r="K64" s="68"/>
      <c r="L64" s="11">
        <v>3</v>
      </c>
      <c r="M64" s="11">
        <v>3</v>
      </c>
      <c r="N64" s="11">
        <v>3</v>
      </c>
      <c r="O64" s="42">
        <f t="shared" si="20"/>
        <v>9</v>
      </c>
      <c r="P64" s="11">
        <v>3</v>
      </c>
      <c r="Q64" s="11">
        <v>3</v>
      </c>
      <c r="R64" s="11">
        <v>3</v>
      </c>
      <c r="S64" s="11">
        <v>3</v>
      </c>
      <c r="T64" s="42">
        <f t="shared" si="21"/>
        <v>12</v>
      </c>
      <c r="U64" s="11">
        <v>2.8</v>
      </c>
      <c r="V64" s="11">
        <v>3</v>
      </c>
      <c r="W64" s="11">
        <v>3</v>
      </c>
      <c r="X64" s="11">
        <v>3</v>
      </c>
      <c r="Y64" s="42">
        <f t="shared" si="8"/>
        <v>11.8</v>
      </c>
      <c r="Z64" s="57" t="str">
        <f t="shared" si="9"/>
        <v>Smith, Brittney</v>
      </c>
      <c r="AA64" s="11">
        <v>3</v>
      </c>
      <c r="AB64" s="11">
        <v>3</v>
      </c>
      <c r="AC64" s="11">
        <v>3</v>
      </c>
      <c r="AD64" s="11">
        <v>3</v>
      </c>
      <c r="AE64" s="42">
        <f t="shared" si="22"/>
        <v>12</v>
      </c>
      <c r="AF64" s="11">
        <v>3</v>
      </c>
      <c r="AG64" s="11">
        <v>3</v>
      </c>
      <c r="AH64" s="11">
        <v>0</v>
      </c>
      <c r="AI64" s="11">
        <v>0</v>
      </c>
      <c r="AJ64" s="42">
        <f t="shared" si="23"/>
        <v>6</v>
      </c>
      <c r="AK64" s="11">
        <v>0</v>
      </c>
      <c r="AL64" s="11">
        <v>0</v>
      </c>
      <c r="AM64" s="11">
        <v>0</v>
      </c>
      <c r="AN64" s="42">
        <f t="shared" si="24"/>
        <v>0</v>
      </c>
      <c r="AO64" s="58" t="str">
        <f t="shared" si="10"/>
        <v>Smith, Brittney</v>
      </c>
      <c r="AP64" s="24">
        <f t="shared" si="18"/>
        <v>32.799999999999997</v>
      </c>
      <c r="AQ64" s="60">
        <f t="shared" si="11"/>
        <v>27</v>
      </c>
      <c r="AR64" s="5">
        <f t="shared" si="19"/>
        <v>0.89454545454545453</v>
      </c>
      <c r="AS64" s="1" t="s">
        <v>15</v>
      </c>
    </row>
    <row r="65" spans="1:45" ht="13" customHeight="1" x14ac:dyDescent="0.15">
      <c r="A65" s="26">
        <f t="shared" si="6"/>
        <v>28</v>
      </c>
      <c r="B65" s="56" t="str">
        <f t="shared" si="6"/>
        <v>Snyder, Mya</v>
      </c>
      <c r="C65" s="11">
        <v>0</v>
      </c>
      <c r="D65" s="11">
        <v>0</v>
      </c>
      <c r="E65" s="11">
        <f t="shared" si="12"/>
        <v>0</v>
      </c>
      <c r="F65" s="67" t="str">
        <f t="shared" si="7"/>
        <v>Snyder, Mya</v>
      </c>
      <c r="G65" s="68"/>
      <c r="H65" s="68"/>
      <c r="I65" s="68"/>
      <c r="J65" s="68"/>
      <c r="K65" s="68"/>
      <c r="L65" s="11">
        <v>3</v>
      </c>
      <c r="M65" s="11">
        <v>3</v>
      </c>
      <c r="N65" s="11">
        <v>2</v>
      </c>
      <c r="O65" s="42">
        <f t="shared" si="20"/>
        <v>8</v>
      </c>
      <c r="P65" s="11">
        <v>3</v>
      </c>
      <c r="Q65" s="11">
        <v>2</v>
      </c>
      <c r="R65" s="11">
        <v>3</v>
      </c>
      <c r="S65" s="11">
        <v>3</v>
      </c>
      <c r="T65" s="42">
        <f t="shared" si="21"/>
        <v>11</v>
      </c>
      <c r="U65" s="11">
        <v>3</v>
      </c>
      <c r="V65" s="11">
        <v>3</v>
      </c>
      <c r="W65" s="11">
        <v>3</v>
      </c>
      <c r="X65" s="11">
        <v>3</v>
      </c>
      <c r="Y65" s="42">
        <f t="shared" si="8"/>
        <v>12</v>
      </c>
      <c r="Z65" s="57" t="str">
        <f t="shared" si="9"/>
        <v>Snyder, Mya</v>
      </c>
      <c r="AA65" s="11">
        <v>3</v>
      </c>
      <c r="AB65" s="11">
        <v>3</v>
      </c>
      <c r="AC65" s="11">
        <v>3</v>
      </c>
      <c r="AD65" s="11">
        <v>3</v>
      </c>
      <c r="AE65" s="42">
        <f t="shared" si="22"/>
        <v>12</v>
      </c>
      <c r="AF65" s="11">
        <v>3</v>
      </c>
      <c r="AG65" s="11">
        <v>3</v>
      </c>
      <c r="AH65" s="11">
        <v>0</v>
      </c>
      <c r="AI65" s="11">
        <v>0</v>
      </c>
      <c r="AJ65" s="42">
        <f t="shared" si="23"/>
        <v>6</v>
      </c>
      <c r="AK65" s="11">
        <v>0</v>
      </c>
      <c r="AL65" s="11">
        <v>0</v>
      </c>
      <c r="AM65" s="11">
        <v>0</v>
      </c>
      <c r="AN65" s="42">
        <f t="shared" si="24"/>
        <v>0</v>
      </c>
      <c r="AO65" s="58" t="str">
        <f t="shared" si="10"/>
        <v>Snyder, Mya</v>
      </c>
      <c r="AP65" s="24">
        <f t="shared" si="18"/>
        <v>31</v>
      </c>
      <c r="AQ65" s="60">
        <f t="shared" si="11"/>
        <v>28</v>
      </c>
      <c r="AR65" s="5">
        <f t="shared" si="19"/>
        <v>0.84545454545454557</v>
      </c>
      <c r="AS65" s="1" t="s">
        <v>85</v>
      </c>
    </row>
    <row r="66" spans="1:45" ht="13" customHeight="1" x14ac:dyDescent="0.15">
      <c r="A66" s="26">
        <f t="shared" si="6"/>
        <v>29</v>
      </c>
      <c r="B66" s="56" t="str">
        <f t="shared" si="6"/>
        <v>Staffeldt, Kris</v>
      </c>
      <c r="C66" s="11">
        <v>0</v>
      </c>
      <c r="D66" s="11">
        <v>0</v>
      </c>
      <c r="E66" s="11">
        <f t="shared" si="12"/>
        <v>0</v>
      </c>
      <c r="F66" s="67" t="str">
        <f t="shared" si="7"/>
        <v>Staffeldt, Kris</v>
      </c>
      <c r="G66" s="68"/>
      <c r="H66" s="68"/>
      <c r="I66" s="68"/>
      <c r="J66" s="68"/>
      <c r="K66" s="68"/>
      <c r="L66" s="11">
        <v>3</v>
      </c>
      <c r="M66" s="11">
        <v>3</v>
      </c>
      <c r="N66" s="11">
        <v>3</v>
      </c>
      <c r="O66" s="42">
        <f t="shared" si="20"/>
        <v>9</v>
      </c>
      <c r="P66" s="11">
        <v>3</v>
      </c>
      <c r="Q66" s="11">
        <v>3</v>
      </c>
      <c r="R66" s="11">
        <v>3</v>
      </c>
      <c r="S66" s="11">
        <v>3</v>
      </c>
      <c r="T66" s="42">
        <f t="shared" si="21"/>
        <v>12</v>
      </c>
      <c r="U66" s="11">
        <v>3</v>
      </c>
      <c r="V66" s="11">
        <v>3</v>
      </c>
      <c r="W66" s="11">
        <v>3</v>
      </c>
      <c r="X66" s="11">
        <v>3</v>
      </c>
      <c r="Y66" s="42">
        <f t="shared" si="8"/>
        <v>12</v>
      </c>
      <c r="Z66" s="57" t="str">
        <f t="shared" si="9"/>
        <v>Staffeldt, Kris</v>
      </c>
      <c r="AA66" s="11">
        <v>3</v>
      </c>
      <c r="AB66" s="11">
        <v>3</v>
      </c>
      <c r="AC66" s="11">
        <v>3</v>
      </c>
      <c r="AD66" s="11">
        <v>3</v>
      </c>
      <c r="AE66" s="42">
        <f t="shared" si="22"/>
        <v>12</v>
      </c>
      <c r="AF66" s="11">
        <v>3</v>
      </c>
      <c r="AG66" s="11">
        <v>3</v>
      </c>
      <c r="AH66" s="11">
        <v>0</v>
      </c>
      <c r="AI66" s="11">
        <v>0</v>
      </c>
      <c r="AJ66" s="42">
        <f t="shared" si="23"/>
        <v>6</v>
      </c>
      <c r="AK66" s="11">
        <v>0</v>
      </c>
      <c r="AL66" s="11">
        <v>0</v>
      </c>
      <c r="AM66" s="11">
        <v>0</v>
      </c>
      <c r="AN66" s="42">
        <f t="shared" si="24"/>
        <v>0</v>
      </c>
      <c r="AO66" s="58" t="str">
        <f t="shared" si="10"/>
        <v>Staffeldt, Kris</v>
      </c>
      <c r="AP66" s="24">
        <f t="shared" si="18"/>
        <v>33</v>
      </c>
      <c r="AQ66" s="60">
        <f t="shared" si="11"/>
        <v>29</v>
      </c>
      <c r="AR66" s="5">
        <f t="shared" si="19"/>
        <v>0.9</v>
      </c>
      <c r="AS66" s="1" t="s">
        <v>15</v>
      </c>
    </row>
    <row r="67" spans="1:45" ht="13" customHeight="1" x14ac:dyDescent="0.15">
      <c r="A67" s="26">
        <f t="shared" si="6"/>
        <v>30</v>
      </c>
      <c r="B67" s="56" t="str">
        <f t="shared" si="6"/>
        <v>Tilotta, Nadia</v>
      </c>
      <c r="C67" s="11">
        <v>0</v>
      </c>
      <c r="D67" s="11">
        <v>0</v>
      </c>
      <c r="E67" s="11">
        <f t="shared" si="12"/>
        <v>0</v>
      </c>
      <c r="F67" s="67" t="str">
        <f t="shared" si="7"/>
        <v>Tilotta, Nadia</v>
      </c>
      <c r="G67" s="68"/>
      <c r="H67" s="68"/>
      <c r="I67" s="68"/>
      <c r="J67" s="68"/>
      <c r="K67" s="68"/>
      <c r="L67" s="11">
        <v>2.7</v>
      </c>
      <c r="M67" s="11">
        <v>2.6</v>
      </c>
      <c r="N67" s="11">
        <v>3</v>
      </c>
      <c r="O67" s="42">
        <f t="shared" si="20"/>
        <v>8.3000000000000007</v>
      </c>
      <c r="P67" s="11">
        <v>2.5</v>
      </c>
      <c r="Q67" s="26">
        <v>0.6</v>
      </c>
      <c r="R67" s="26">
        <v>0</v>
      </c>
      <c r="S67" s="11">
        <v>2.5</v>
      </c>
      <c r="T67" s="42">
        <f t="shared" si="21"/>
        <v>5.6</v>
      </c>
      <c r="U67" s="11">
        <v>2.4</v>
      </c>
      <c r="V67" s="26">
        <v>0</v>
      </c>
      <c r="W67" s="11">
        <v>2.5</v>
      </c>
      <c r="X67" s="26">
        <v>0</v>
      </c>
      <c r="Y67" s="42">
        <f t="shared" si="8"/>
        <v>4.9000000000000004</v>
      </c>
      <c r="Z67" s="57" t="str">
        <f t="shared" si="9"/>
        <v>Tilotta, Nadia</v>
      </c>
      <c r="AA67" s="11">
        <v>1.6</v>
      </c>
      <c r="AB67" s="11">
        <v>2.2000000000000002</v>
      </c>
      <c r="AC67" s="11">
        <v>2.2000000000000002</v>
      </c>
      <c r="AD67" s="26">
        <v>0</v>
      </c>
      <c r="AE67" s="42">
        <f t="shared" si="22"/>
        <v>6</v>
      </c>
      <c r="AF67" s="26">
        <v>0</v>
      </c>
      <c r="AG67" s="11">
        <v>3</v>
      </c>
      <c r="AH67" s="11">
        <v>0</v>
      </c>
      <c r="AI67" s="11">
        <v>0</v>
      </c>
      <c r="AJ67" s="42">
        <f t="shared" si="23"/>
        <v>3</v>
      </c>
      <c r="AK67" s="11">
        <v>0</v>
      </c>
      <c r="AL67" s="11">
        <v>0</v>
      </c>
      <c r="AM67" s="11">
        <v>0</v>
      </c>
      <c r="AN67" s="42">
        <f t="shared" si="24"/>
        <v>0</v>
      </c>
      <c r="AO67" s="58" t="str">
        <f t="shared" si="10"/>
        <v>Tilotta, Nadia</v>
      </c>
      <c r="AP67" s="24">
        <f t="shared" si="18"/>
        <v>18.8</v>
      </c>
      <c r="AQ67" s="60">
        <f t="shared" si="11"/>
        <v>30</v>
      </c>
      <c r="AR67" s="5">
        <f t="shared" si="19"/>
        <v>0.5127272727272727</v>
      </c>
      <c r="AS67" s="1" t="s">
        <v>10</v>
      </c>
    </row>
    <row r="68" spans="1:45" ht="13" customHeight="1" x14ac:dyDescent="0.15">
      <c r="B68" s="22" t="s">
        <v>18</v>
      </c>
      <c r="C68" s="24">
        <f>AVERAGE(C38:C67)</f>
        <v>0</v>
      </c>
      <c r="D68" s="24">
        <f>AVERAGE(D38:D67)</f>
        <v>0</v>
      </c>
      <c r="E68" s="24">
        <f>AVERAGE(E38:E67)</f>
        <v>0</v>
      </c>
      <c r="F68" s="69"/>
      <c r="G68" s="70"/>
      <c r="H68" s="70"/>
      <c r="I68" s="70"/>
      <c r="J68" s="70"/>
      <c r="K68" s="71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8"/>
      <c r="AG68" s="8"/>
      <c r="AH68" s="8"/>
      <c r="AI68" s="8"/>
      <c r="AJ68" s="8"/>
      <c r="AK68" s="8"/>
      <c r="AL68" s="8"/>
      <c r="AM68" s="8"/>
      <c r="AN68" s="8"/>
      <c r="AO68" s="8"/>
      <c r="AP68" s="8"/>
      <c r="AQ68" s="8"/>
      <c r="AR68" s="59">
        <f>AVERAGE(AR38:AR42,AR45:AR67)</f>
        <v>0.76431818181818179</v>
      </c>
      <c r="AS68" s="6" t="s">
        <v>87</v>
      </c>
    </row>
    <row r="69" spans="1:45" x14ac:dyDescent="0.15">
      <c r="A69" s="11"/>
      <c r="B69" s="13"/>
      <c r="E69" s="66"/>
      <c r="F69" s="66"/>
      <c r="G69" s="66"/>
      <c r="H69" s="66"/>
      <c r="I69" s="66"/>
      <c r="J69" s="66"/>
      <c r="L69" s="11"/>
      <c r="M69" s="11"/>
      <c r="N69" s="11"/>
      <c r="O69" s="11"/>
      <c r="P69" s="11"/>
      <c r="Q69" s="11"/>
      <c r="R69" s="11"/>
      <c r="S69" s="24"/>
      <c r="T69" s="12"/>
      <c r="U69" s="12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S69" s="1" t="s">
        <v>88</v>
      </c>
    </row>
    <row r="70" spans="1:45" ht="13" customHeight="1" x14ac:dyDescent="0.15">
      <c r="A70" s="11"/>
      <c r="S70" s="24"/>
      <c r="T70" s="25"/>
      <c r="U70" s="12"/>
      <c r="V70" s="5"/>
      <c r="W70" s="5"/>
      <c r="X70" s="65"/>
      <c r="Y70" s="65"/>
      <c r="Z70" s="45"/>
      <c r="AA70" s="5"/>
      <c r="AB70" s="5"/>
      <c r="AC70" s="5"/>
      <c r="AD70" s="5"/>
    </row>
    <row r="71" spans="1:45" x14ac:dyDescent="0.15">
      <c r="S71" s="24"/>
      <c r="T71" s="25"/>
      <c r="U71" s="12"/>
      <c r="X71"/>
      <c r="Y71" s="38"/>
      <c r="Z71" s="38"/>
      <c r="AA71" s="5"/>
    </row>
    <row r="72" spans="1:45" x14ac:dyDescent="0.15">
      <c r="S72" s="24"/>
      <c r="T72" s="25"/>
      <c r="U72" s="12"/>
      <c r="X72"/>
      <c r="Y72" s="38"/>
      <c r="Z72" s="38"/>
    </row>
    <row r="73" spans="1:45" x14ac:dyDescent="0.15">
      <c r="S73" s="24"/>
      <c r="T73" s="25"/>
      <c r="U73" s="12"/>
      <c r="X73"/>
      <c r="Y73" s="38"/>
      <c r="Z73" s="38"/>
    </row>
    <row r="74" spans="1:45" x14ac:dyDescent="0.15">
      <c r="S74" s="24"/>
      <c r="T74" s="25"/>
      <c r="U74" s="12"/>
      <c r="X74"/>
      <c r="Y74" s="38"/>
      <c r="Z74" s="38"/>
    </row>
    <row r="75" spans="1:45" x14ac:dyDescent="0.15">
      <c r="S75" s="24"/>
      <c r="T75" s="25"/>
      <c r="U75" s="12"/>
      <c r="X75"/>
      <c r="Y75" s="38"/>
      <c r="Z75" s="38"/>
    </row>
    <row r="76" spans="1:45" x14ac:dyDescent="0.15">
      <c r="S76" s="24"/>
      <c r="T76" s="25"/>
      <c r="U76" s="12"/>
      <c r="X76"/>
      <c r="Y76" s="38"/>
      <c r="Z76" s="38"/>
    </row>
    <row r="77" spans="1:45" x14ac:dyDescent="0.15">
      <c r="S77" s="24"/>
      <c r="T77" s="25"/>
      <c r="U77" s="12"/>
      <c r="X77"/>
      <c r="Y77" s="38"/>
      <c r="Z77" s="38"/>
    </row>
    <row r="78" spans="1:45" x14ac:dyDescent="0.15">
      <c r="S78" s="24"/>
      <c r="T78" s="25"/>
      <c r="U78" s="12"/>
      <c r="X78"/>
      <c r="Y78" s="38"/>
      <c r="Z78" s="38"/>
    </row>
    <row r="79" spans="1:45" x14ac:dyDescent="0.15">
      <c r="S79" s="24"/>
      <c r="T79" s="25"/>
      <c r="U79" s="12"/>
      <c r="X79"/>
      <c r="Y79" s="38"/>
      <c r="Z79" s="38"/>
    </row>
    <row r="80" spans="1:45" x14ac:dyDescent="0.15">
      <c r="T80" s="6"/>
      <c r="X80"/>
      <c r="Y80" s="38"/>
      <c r="Z80" s="38"/>
    </row>
    <row r="81" spans="24:26" x14ac:dyDescent="0.15">
      <c r="X81"/>
      <c r="Y81" s="38"/>
      <c r="Z81" s="38"/>
    </row>
    <row r="82" spans="24:26" x14ac:dyDescent="0.15">
      <c r="X82"/>
      <c r="Y82" s="38"/>
      <c r="Z82" s="38"/>
    </row>
    <row r="83" spans="24:26" x14ac:dyDescent="0.15">
      <c r="X83"/>
      <c r="Y83" s="38"/>
      <c r="Z83" s="38"/>
    </row>
    <row r="84" spans="24:26" x14ac:dyDescent="0.15">
      <c r="X84"/>
      <c r="Y84" s="38"/>
      <c r="Z84" s="38"/>
    </row>
    <row r="85" spans="24:26" x14ac:dyDescent="0.15">
      <c r="X85"/>
      <c r="Y85" s="38"/>
      <c r="Z85" s="38"/>
    </row>
    <row r="86" spans="24:26" x14ac:dyDescent="0.15">
      <c r="X86"/>
      <c r="Y86" s="38"/>
      <c r="Z86" s="38"/>
    </row>
    <row r="87" spans="24:26" x14ac:dyDescent="0.15">
      <c r="X87"/>
      <c r="Y87" s="38"/>
      <c r="Z87" s="38"/>
    </row>
    <row r="88" spans="24:26" x14ac:dyDescent="0.15">
      <c r="X88"/>
      <c r="Y88" s="38"/>
      <c r="Z88" s="38"/>
    </row>
    <row r="89" spans="24:26" x14ac:dyDescent="0.15">
      <c r="X89"/>
      <c r="Y89" s="38"/>
      <c r="Z89" s="38"/>
    </row>
    <row r="90" spans="24:26" x14ac:dyDescent="0.15">
      <c r="X90"/>
      <c r="Y90" s="38"/>
      <c r="Z90" s="38"/>
    </row>
    <row r="91" spans="24:26" x14ac:dyDescent="0.15">
      <c r="X91"/>
      <c r="Y91" s="38"/>
      <c r="Z91" s="38"/>
    </row>
    <row r="92" spans="24:26" x14ac:dyDescent="0.15">
      <c r="X92"/>
      <c r="Y92" s="38"/>
      <c r="Z92" s="38"/>
    </row>
    <row r="93" spans="24:26" x14ac:dyDescent="0.15">
      <c r="X93"/>
      <c r="Y93" s="38"/>
      <c r="Z93" s="38"/>
    </row>
    <row r="94" spans="24:26" x14ac:dyDescent="0.15">
      <c r="X94"/>
      <c r="Y94" s="38"/>
      <c r="Z94" s="38"/>
    </row>
    <row r="95" spans="24:26" x14ac:dyDescent="0.15">
      <c r="X95"/>
      <c r="Y95" s="38"/>
      <c r="Z95" s="38"/>
    </row>
    <row r="96" spans="24:26" x14ac:dyDescent="0.15">
      <c r="X96"/>
      <c r="Y96" s="38"/>
      <c r="Z96" s="38"/>
    </row>
    <row r="97" spans="24:26" x14ac:dyDescent="0.15">
      <c r="X97"/>
      <c r="Y97" s="38"/>
      <c r="Z97" s="38"/>
    </row>
    <row r="98" spans="24:26" x14ac:dyDescent="0.15">
      <c r="X98"/>
      <c r="Y98" s="38"/>
      <c r="Z98" s="38"/>
    </row>
    <row r="99" spans="24:26" x14ac:dyDescent="0.15">
      <c r="X99"/>
      <c r="Y99" s="38"/>
      <c r="Z99" s="38"/>
    </row>
    <row r="100" spans="24:26" x14ac:dyDescent="0.15">
      <c r="X100"/>
      <c r="Y100" s="38"/>
      <c r="Z100" s="38"/>
    </row>
    <row r="101" spans="24:26" x14ac:dyDescent="0.15">
      <c r="X101"/>
      <c r="Y101" s="38"/>
      <c r="Z101" s="38"/>
    </row>
    <row r="102" spans="24:26" x14ac:dyDescent="0.15">
      <c r="X102"/>
      <c r="Y102" s="38"/>
      <c r="Z102" s="38"/>
    </row>
    <row r="103" spans="24:26" x14ac:dyDescent="0.15">
      <c r="X103"/>
      <c r="Y103" s="38"/>
      <c r="Z103" s="38"/>
    </row>
    <row r="104" spans="24:26" x14ac:dyDescent="0.15">
      <c r="X104"/>
      <c r="Y104" s="38"/>
      <c r="Z104" s="38"/>
    </row>
    <row r="105" spans="24:26" x14ac:dyDescent="0.15">
      <c r="X105"/>
      <c r="Y105" s="38"/>
      <c r="Z105" s="38"/>
    </row>
    <row r="106" spans="24:26" x14ac:dyDescent="0.15">
      <c r="X106" s="30"/>
      <c r="Y106" s="5"/>
      <c r="Z106" s="5"/>
    </row>
  </sheetData>
  <sheetProtection selectLockedCells="1" selectUnlockedCells="1"/>
  <mergeCells count="78">
    <mergeCell ref="F56:K56"/>
    <mergeCell ref="F63:K63"/>
    <mergeCell ref="F64:K64"/>
    <mergeCell ref="F65:K65"/>
    <mergeCell ref="F66:K66"/>
    <mergeCell ref="F58:K58"/>
    <mergeCell ref="F59:K59"/>
    <mergeCell ref="F60:K60"/>
    <mergeCell ref="F61:K61"/>
    <mergeCell ref="F62:K62"/>
    <mergeCell ref="Q5:R5"/>
    <mergeCell ref="Q8:R8"/>
    <mergeCell ref="E10:F10"/>
    <mergeCell ref="F49:K49"/>
    <mergeCell ref="F50:K50"/>
    <mergeCell ref="Q6:R6"/>
    <mergeCell ref="Q7:R7"/>
    <mergeCell ref="E18:F18"/>
    <mergeCell ref="E20:F20"/>
    <mergeCell ref="E9:F9"/>
    <mergeCell ref="E8:F8"/>
    <mergeCell ref="Q9:R9"/>
    <mergeCell ref="E17:F17"/>
    <mergeCell ref="E16:F16"/>
    <mergeCell ref="E13:F13"/>
    <mergeCell ref="E12:F12"/>
    <mergeCell ref="U2:W2"/>
    <mergeCell ref="P2:R2"/>
    <mergeCell ref="L2:N2"/>
    <mergeCell ref="Q3:R3"/>
    <mergeCell ref="Q4:R4"/>
    <mergeCell ref="E11:F11"/>
    <mergeCell ref="E15:F15"/>
    <mergeCell ref="Q11:R11"/>
    <mergeCell ref="Q10:R10"/>
    <mergeCell ref="E14:F14"/>
    <mergeCell ref="E22:F22"/>
    <mergeCell ref="E21:F21"/>
    <mergeCell ref="E19:F19"/>
    <mergeCell ref="E23:F23"/>
    <mergeCell ref="C36:E36"/>
    <mergeCell ref="E24:F24"/>
    <mergeCell ref="E25:F25"/>
    <mergeCell ref="E26:F26"/>
    <mergeCell ref="E27:F27"/>
    <mergeCell ref="E32:F32"/>
    <mergeCell ref="E31:F31"/>
    <mergeCell ref="E30:F30"/>
    <mergeCell ref="E29:F29"/>
    <mergeCell ref="E28:F28"/>
    <mergeCell ref="E1:F1"/>
    <mergeCell ref="E2:F2"/>
    <mergeCell ref="E4:F4"/>
    <mergeCell ref="E3:F3"/>
    <mergeCell ref="E7:F7"/>
    <mergeCell ref="E5:F5"/>
    <mergeCell ref="E6:F6"/>
    <mergeCell ref="F43:K43"/>
    <mergeCell ref="X70:Y70"/>
    <mergeCell ref="E69:J69"/>
    <mergeCell ref="F67:K67"/>
    <mergeCell ref="F68:K68"/>
    <mergeCell ref="F45:K45"/>
    <mergeCell ref="F46:K46"/>
    <mergeCell ref="F51:K51"/>
    <mergeCell ref="F52:K52"/>
    <mergeCell ref="F47:K47"/>
    <mergeCell ref="F48:K48"/>
    <mergeCell ref="F57:K57"/>
    <mergeCell ref="F53:K53"/>
    <mergeCell ref="F44:K44"/>
    <mergeCell ref="F54:K54"/>
    <mergeCell ref="F55:K55"/>
    <mergeCell ref="F39:K39"/>
    <mergeCell ref="F40:K40"/>
    <mergeCell ref="F41:K41"/>
    <mergeCell ref="F38:K38"/>
    <mergeCell ref="F42:K42"/>
  </mergeCells>
  <dataValidations count="1">
    <dataValidation allowBlank="1" showErrorMessage="1" sqref="D34:D35 D33:H33 D3:D32" xr:uid="{00000000-0002-0000-0000-000000000000}">
      <formula1>0</formula1>
      <formula2>0</formula2>
    </dataValidation>
  </dataValidations>
  <printOptions gridLines="1"/>
  <pageMargins left="0.74791666666666667" right="0.74791666666666667" top="0.98402777777777772" bottom="0.98402777777777772" header="0.51180555555555551" footer="0.51180555555555551"/>
  <pageSetup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G37"/>
  <sheetViews>
    <sheetView zoomScale="222" workbookViewId="0">
      <selection activeCell="A37" sqref="A37"/>
    </sheetView>
  </sheetViews>
  <sheetFormatPr baseColWidth="10" defaultColWidth="8.5" defaultRowHeight="13" x14ac:dyDescent="0.15"/>
  <cols>
    <col min="1" max="1" width="17.6640625" style="15" customWidth="1"/>
    <col min="2" max="2" width="4.83203125" style="15" customWidth="1"/>
    <col min="3" max="4" width="4.33203125" style="15" customWidth="1"/>
    <col min="5" max="5" width="4.5" style="15" customWidth="1"/>
    <col min="6" max="7" width="4.6640625" style="15" customWidth="1"/>
    <col min="8" max="8" width="4.1640625" style="15" customWidth="1"/>
    <col min="9" max="10" width="4" style="15" customWidth="1"/>
    <col min="11" max="11" width="5.33203125" style="15" customWidth="1"/>
    <col min="12" max="13" width="4.5" style="15" customWidth="1"/>
    <col min="14" max="14" width="5.33203125" style="15" customWidth="1"/>
    <col min="15" max="15" width="5.83203125" style="15" customWidth="1"/>
    <col min="16" max="17" width="5.6640625" style="15" customWidth="1"/>
    <col min="18" max="18" width="4.6640625" style="15" customWidth="1"/>
    <col min="19" max="19" width="5.5" style="15" customWidth="1"/>
    <col min="20" max="20" width="4.83203125" style="15" customWidth="1"/>
    <col min="21" max="21" width="4.6640625" style="15" customWidth="1"/>
    <col min="22" max="22" width="5.1640625" style="15" customWidth="1"/>
    <col min="23" max="23" width="4.83203125" style="15" customWidth="1"/>
    <col min="24" max="24" width="5.5" style="15" customWidth="1"/>
    <col min="25" max="25" width="5.33203125" style="15" customWidth="1"/>
    <col min="26" max="26" width="5.1640625" style="15" customWidth="1"/>
    <col min="27" max="27" width="4.6640625" style="15" customWidth="1"/>
    <col min="28" max="29" width="4.5" style="15" customWidth="1"/>
    <col min="30" max="16384" width="8.5" style="15"/>
  </cols>
  <sheetData>
    <row r="1" spans="1:33" x14ac:dyDescent="0.15">
      <c r="A1" s="2" t="s">
        <v>14</v>
      </c>
      <c r="B1" s="18">
        <v>44803</v>
      </c>
      <c r="C1" s="18">
        <v>44805</v>
      </c>
      <c r="D1" s="18">
        <v>44810</v>
      </c>
      <c r="E1" s="18">
        <v>44812</v>
      </c>
      <c r="F1" s="18">
        <v>44817</v>
      </c>
      <c r="G1" s="18">
        <v>44819</v>
      </c>
      <c r="H1" s="18">
        <v>44824</v>
      </c>
      <c r="I1" s="18">
        <v>44826</v>
      </c>
      <c r="J1" s="18">
        <v>44831</v>
      </c>
      <c r="K1" s="18">
        <v>44833</v>
      </c>
      <c r="L1" s="18">
        <v>44838</v>
      </c>
      <c r="M1" s="18">
        <v>44840</v>
      </c>
      <c r="N1" s="18">
        <v>44845</v>
      </c>
      <c r="O1" s="18">
        <v>44847</v>
      </c>
      <c r="P1" s="18">
        <v>44852</v>
      </c>
      <c r="Q1" s="18">
        <v>44854</v>
      </c>
      <c r="R1" s="18">
        <v>44859</v>
      </c>
      <c r="S1" s="18">
        <v>44861</v>
      </c>
      <c r="T1" s="18">
        <v>44866</v>
      </c>
      <c r="U1" s="18">
        <v>44868</v>
      </c>
      <c r="V1" s="18">
        <v>44873</v>
      </c>
      <c r="W1" s="18">
        <v>44875</v>
      </c>
      <c r="X1" s="18">
        <v>44880</v>
      </c>
      <c r="Y1" s="18">
        <v>44882</v>
      </c>
      <c r="Z1" s="18">
        <v>44894</v>
      </c>
      <c r="AA1" s="18">
        <v>44896</v>
      </c>
      <c r="AB1" s="18">
        <v>44901</v>
      </c>
      <c r="AC1" s="18">
        <v>44903</v>
      </c>
      <c r="AD1" s="17"/>
      <c r="AE1" s="17"/>
      <c r="AF1" s="17"/>
      <c r="AG1" s="17"/>
    </row>
    <row r="2" spans="1:33" x14ac:dyDescent="0.15">
      <c r="A2" s="16" t="str">
        <f>Grades!B4</f>
        <v>Almanza, Angelina</v>
      </c>
    </row>
    <row r="3" spans="1:33" x14ac:dyDescent="0.15">
      <c r="A3" s="16" t="e">
        <f>Grades!#REF!</f>
        <v>#REF!</v>
      </c>
    </row>
    <row r="4" spans="1:33" x14ac:dyDescent="0.15">
      <c r="A4" s="16" t="str">
        <f>Grades!B5</f>
        <v>Boburka, Everett</v>
      </c>
    </row>
    <row r="5" spans="1:33" x14ac:dyDescent="0.15">
      <c r="A5" s="16" t="str">
        <f>Grades!B6</f>
        <v>Bruno, Katelyn</v>
      </c>
    </row>
    <row r="6" spans="1:33" x14ac:dyDescent="0.15">
      <c r="A6" s="16" t="str">
        <f>Grades!B7</f>
        <v>Bryant, Jaylen</v>
      </c>
    </row>
    <row r="7" spans="1:33" x14ac:dyDescent="0.15">
      <c r="A7" s="16" t="e">
        <f>Grades!#REF!</f>
        <v>#REF!</v>
      </c>
    </row>
    <row r="8" spans="1:33" x14ac:dyDescent="0.15">
      <c r="A8" s="16" t="str">
        <f>Grades!B8</f>
        <v xml:space="preserve">Casebier, Savannah </v>
      </c>
    </row>
    <row r="9" spans="1:33" x14ac:dyDescent="0.15">
      <c r="A9" s="16" t="str">
        <f>Grades!B9</f>
        <v>Crotteau, Gina M</v>
      </c>
    </row>
    <row r="10" spans="1:33" x14ac:dyDescent="0.15">
      <c r="A10" s="16" t="str">
        <f>Grades!B10</f>
        <v>Dagenais, Ashley</v>
      </c>
    </row>
    <row r="11" spans="1:33" x14ac:dyDescent="0.15">
      <c r="A11" s="16" t="str">
        <f>Grades!B11</f>
        <v xml:space="preserve">Decker, Arielle </v>
      </c>
    </row>
    <row r="12" spans="1:33" x14ac:dyDescent="0.15">
      <c r="A12" s="16" t="str">
        <f>Grades!B12</f>
        <v>Dorelus, Evens</v>
      </c>
    </row>
    <row r="13" spans="1:33" x14ac:dyDescent="0.15">
      <c r="A13" s="16" t="str">
        <f>Grades!B13</f>
        <v xml:space="preserve">Freeman, Kelsey </v>
      </c>
    </row>
    <row r="14" spans="1:33" x14ac:dyDescent="0.15">
      <c r="A14" s="16" t="str">
        <f>Grades!B14</f>
        <v>Galvan, Christina</v>
      </c>
    </row>
    <row r="15" spans="1:33" x14ac:dyDescent="0.15">
      <c r="A15" s="16" t="str">
        <f>Grades!B3</f>
        <v>Abromowitz, Lucas</v>
      </c>
    </row>
    <row r="16" spans="1:33" x14ac:dyDescent="0.15">
      <c r="A16" s="16" t="str">
        <f>Grades!B15</f>
        <v>Hager, Kaia</v>
      </c>
    </row>
    <row r="17" spans="1:1" x14ac:dyDescent="0.15">
      <c r="A17" s="16" t="str">
        <f>Grades!B16</f>
        <v xml:space="preserve">Hayes, Brayden </v>
      </c>
    </row>
    <row r="18" spans="1:1" x14ac:dyDescent="0.15">
      <c r="A18" s="16" t="str">
        <f>Grades!B17</f>
        <v>Haynor, Lee</v>
      </c>
    </row>
    <row r="19" spans="1:1" x14ac:dyDescent="0.15">
      <c r="A19" s="16" t="e">
        <f>Grades!#REF!</f>
        <v>#REF!</v>
      </c>
    </row>
    <row r="20" spans="1:1" x14ac:dyDescent="0.15">
      <c r="A20" s="16" t="str">
        <f>Grades!B19</f>
        <v>Jendrychowski, Matt</v>
      </c>
    </row>
    <row r="21" spans="1:1" x14ac:dyDescent="0.15">
      <c r="A21" s="16" t="str">
        <f>Grades!B20</f>
        <v>Kelly, Caitlyn</v>
      </c>
    </row>
    <row r="22" spans="1:1" x14ac:dyDescent="0.15">
      <c r="A22" s="16" t="str">
        <f>Grades!B21</f>
        <v>Leborgne, Cameron</v>
      </c>
    </row>
    <row r="23" spans="1:1" x14ac:dyDescent="0.15">
      <c r="A23" s="16" t="str">
        <f>Grades!B22</f>
        <v>McIntyre, Kyra</v>
      </c>
    </row>
    <row r="24" spans="1:1" x14ac:dyDescent="0.15">
      <c r="A24" s="16" t="str">
        <f>Grades!B23</f>
        <v>Moody, Annika</v>
      </c>
    </row>
    <row r="25" spans="1:1" x14ac:dyDescent="0.15">
      <c r="A25" s="16" t="str">
        <f>Grades!B24</f>
        <v>Moomey, Courtney</v>
      </c>
    </row>
    <row r="26" spans="1:1" x14ac:dyDescent="0.15">
      <c r="A26" s="16" t="str">
        <f>Grades!B25</f>
        <v>Menard, Luke</v>
      </c>
    </row>
    <row r="27" spans="1:1" x14ac:dyDescent="0.15">
      <c r="A27" s="16" t="e">
        <f>Grades!#REF!</f>
        <v>#REF!</v>
      </c>
    </row>
    <row r="28" spans="1:1" x14ac:dyDescent="0.15">
      <c r="A28" s="16" t="str">
        <f>Grades!B26</f>
        <v>Robinson, Natasha</v>
      </c>
    </row>
    <row r="29" spans="1:1" x14ac:dyDescent="0.15">
      <c r="A29" s="16" t="str">
        <f>Grades!B27</f>
        <v xml:space="preserve">Roiko, Cheryl </v>
      </c>
    </row>
    <row r="30" spans="1:1" x14ac:dyDescent="0.15">
      <c r="A30" s="16" t="str">
        <f>Grades!B28</f>
        <v xml:space="preserve">Sispera, Jonah </v>
      </c>
    </row>
    <row r="31" spans="1:1" x14ac:dyDescent="0.15">
      <c r="A31" s="16" t="str">
        <f>Grades!B29</f>
        <v>Smith, Brittney</v>
      </c>
    </row>
    <row r="32" spans="1:1" x14ac:dyDescent="0.15">
      <c r="A32" s="16" t="str">
        <f>Grades!B30</f>
        <v>Snyder, Mya</v>
      </c>
    </row>
    <row r="33" spans="1:1" x14ac:dyDescent="0.15">
      <c r="A33" s="16" t="str">
        <f>Grades!B31</f>
        <v>Staffeldt, Kris</v>
      </c>
    </row>
    <row r="34" spans="1:1" x14ac:dyDescent="0.15">
      <c r="A34" s="16" t="e">
        <f>Grades!#REF!</f>
        <v>#REF!</v>
      </c>
    </row>
    <row r="35" spans="1:1" x14ac:dyDescent="0.15">
      <c r="A35" s="16" t="str">
        <f>Grades!B32</f>
        <v>Tilotta, Nadia</v>
      </c>
    </row>
    <row r="36" spans="1:1" x14ac:dyDescent="0.15">
      <c r="A36" s="16" t="e">
        <f>Grades!#REF!</f>
        <v>#REF!</v>
      </c>
    </row>
    <row r="37" spans="1:1" x14ac:dyDescent="0.15">
      <c r="A37" s="16"/>
    </row>
  </sheetData>
  <sheetProtection selectLockedCells="1" selectUnlockedCells="1"/>
  <printOptions gridLines="1"/>
  <pageMargins left="0.25" right="0.25" top="0.75" bottom="0.75" header="0.3" footer="0.3"/>
  <pageSetup scale="7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Grades</vt:lpstr>
      <vt:lpstr>Attendance</vt:lpstr>
      <vt:lpstr>Grades!Excel_BuiltIn__FilterDatabase</vt:lpstr>
      <vt:lpstr>Attendance!Print_Area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 Whalen</dc:creator>
  <cp:lastModifiedBy>Robert Whalen</cp:lastModifiedBy>
  <cp:lastPrinted>2022-09-06T12:33:19Z</cp:lastPrinted>
  <dcterms:created xsi:type="dcterms:W3CDTF">2022-07-21T20:53:49Z</dcterms:created>
  <dcterms:modified xsi:type="dcterms:W3CDTF">2025-11-06T17:20:16Z</dcterms:modified>
</cp:coreProperties>
</file>